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95" activeTab="0"/>
  </bookViews>
  <sheets>
    <sheet name="QUADRO E.1 - SAUDE" sheetId="1" r:id="rId1"/>
    <sheet name="Memória de Calculo" sheetId="2" r:id="rId2"/>
  </sheets>
  <definedNames>
    <definedName name="_xlnm.Print_Area" localSheetId="0">'QUADRO E.1 - SAUDE'!$A$1:$I$32</definedName>
  </definedNames>
  <calcPr fullCalcOnLoad="1"/>
</workbook>
</file>

<file path=xl/sharedStrings.xml><?xml version="1.0" encoding="utf-8"?>
<sst xmlns="http://schemas.openxmlformats.org/spreadsheetml/2006/main" count="49" uniqueCount="40">
  <si>
    <t>INVESTIMENTOS</t>
  </si>
  <si>
    <t>AMORTIZAÇÃO DA DÍVIDA</t>
  </si>
  <si>
    <t>DESPESA EMPENHADA</t>
  </si>
  <si>
    <t>DESPESA LIQUIDADA</t>
  </si>
  <si>
    <t>DESPESA PAGA</t>
  </si>
  <si>
    <t xml:space="preserve">TOTAL </t>
  </si>
  <si>
    <t>JUROS E ENCARGOS DA DÍVIDA</t>
  </si>
  <si>
    <t>OUTRAS DESPESAS CORRENTES</t>
  </si>
  <si>
    <t>INVERSÕES FINANCEIRAS</t>
  </si>
  <si>
    <t>PESSOAL E ENCARGOS SOCIAIS</t>
  </si>
  <si>
    <t>DESCRIÇÃO</t>
  </si>
  <si>
    <t>TRIBUNAL DE CONTAS DO ESTADO DO RIO DE JANEIRO</t>
  </si>
  <si>
    <t>DAS AÇÕES E SERVIÇOS PÚBLICOS DE SAÚDE – ASPS</t>
  </si>
  <si>
    <t>TOTAL DAS DESPESAS REALIZADAS EM AÇÕES E SERVIÇOS PÚBLICOS DE SAÚDE - ASPS
POR GRUPO DE NATUREZA DE DESPESA - GND</t>
  </si>
  <si>
    <t>Assinatura:</t>
  </si>
  <si>
    <t>Responsável pelo Setor Contábil</t>
  </si>
  <si>
    <t>Prefeito Municipal</t>
  </si>
  <si>
    <t>QUADRO E.1 - MODELO 15 - TODAS AS FONTES DE RECURSOS</t>
  </si>
  <si>
    <t>Responsável pela Elaboração</t>
  </si>
  <si>
    <t xml:space="preserve">  PRESTAÇÃO DE CONTAS ANUAL DE GOVERNO DOS MUNICÍPIOS</t>
  </si>
  <si>
    <t xml:space="preserve"> Assinatura:</t>
  </si>
  <si>
    <t>Nome: Marinete M. de Mattos Ferreira</t>
  </si>
  <si>
    <t>Matrícula:  5592</t>
  </si>
  <si>
    <t xml:space="preserve"> CRC-RJ nº  RJ 091549/0-8</t>
  </si>
  <si>
    <t>Município: PIRAÍ</t>
  </si>
  <si>
    <t xml:space="preserve">                                   ESTADO DO RIO DE JANEIRO</t>
  </si>
  <si>
    <t xml:space="preserve">                                   PREFEITURA MUNICIPAL DE PIRAÍ</t>
  </si>
  <si>
    <t xml:space="preserve">                                   SECRETARIA MUNICIPAL DE SAÚDE</t>
  </si>
  <si>
    <t>Declaro que os valores acima descritos guardam paridade com o constante nos registros contábeis .</t>
  </si>
  <si>
    <t>Cargo:  Técnico em Contabilidade</t>
  </si>
  <si>
    <t>Nome:  Marco Aurélio Ferreira Gama</t>
  </si>
  <si>
    <t>Matrícula:  10666</t>
  </si>
  <si>
    <t>Nome: Luiz Antônio da Silva Neves</t>
  </si>
  <si>
    <t>Exercício: 2018</t>
  </si>
  <si>
    <t>Data: 08/ 03 /2018</t>
  </si>
  <si>
    <t>Empenhadas</t>
  </si>
  <si>
    <t>Liquidadas</t>
  </si>
  <si>
    <t>Pagas</t>
  </si>
  <si>
    <t>Total</t>
  </si>
  <si>
    <t>Total Geral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</si>
</sst>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* #,##0_);_(* \(#,##0\);_(* &quot;-&quot;_);_(@_)"/>
    <numFmt numFmtId="176" formatCode="_(&quot;R$&quot;\ * #,##0.00_);_(&quot;R$&quot;\ * \(#,##0.00\);_(&quot;R$&quot;\ 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177" fontId="0" fillId="0" borderId="0" xfId="60" applyFont="1" applyAlignment="1">
      <alignment/>
    </xf>
    <xf numFmtId="0" fontId="0" fillId="0" borderId="0" xfId="0" applyBorder="1" applyAlignment="1">
      <alignment/>
    </xf>
    <xf numFmtId="177" fontId="5" fillId="0" borderId="10" xfId="60" applyFont="1" applyBorder="1" applyAlignment="1">
      <alignment vertical="center"/>
    </xf>
    <xf numFmtId="177" fontId="5" fillId="0" borderId="11" xfId="60" applyFont="1" applyFill="1" applyBorder="1" applyAlignment="1">
      <alignment vertical="center"/>
    </xf>
    <xf numFmtId="177" fontId="3" fillId="0" borderId="12" xfId="60" applyFont="1" applyBorder="1" applyAlignment="1">
      <alignment horizontal="center" vertical="center"/>
    </xf>
    <xf numFmtId="177" fontId="7" fillId="0" borderId="13" xfId="6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177" fontId="0" fillId="0" borderId="0" xfId="60" applyFont="1" applyAlignment="1">
      <alignment/>
    </xf>
    <xf numFmtId="0" fontId="44" fillId="0" borderId="19" xfId="0" applyFont="1" applyBorder="1" applyAlignment="1">
      <alignment horizontal="center" vertical="center"/>
    </xf>
    <xf numFmtId="43" fontId="46" fillId="33" borderId="19" xfId="0" applyNumberFormat="1" applyFont="1" applyFill="1" applyBorder="1" applyAlignment="1">
      <alignment/>
    </xf>
    <xf numFmtId="177" fontId="10" fillId="0" borderId="19" xfId="60" applyFont="1" applyBorder="1" applyAlignment="1">
      <alignment horizontal="center" vertical="center"/>
    </xf>
    <xf numFmtId="177" fontId="0" fillId="0" borderId="19" xfId="60" applyFont="1" applyBorder="1" applyAlignment="1">
      <alignment/>
    </xf>
    <xf numFmtId="177" fontId="44" fillId="33" borderId="19" xfId="60" applyFont="1" applyFill="1" applyBorder="1" applyAlignment="1">
      <alignment/>
    </xf>
    <xf numFmtId="177" fontId="6" fillId="0" borderId="14" xfId="60" applyFont="1" applyBorder="1" applyAlignment="1">
      <alignment horizontal="center" vertical="center"/>
    </xf>
    <xf numFmtId="177" fontId="6" fillId="0" borderId="20" xfId="60" applyFont="1" applyBorder="1" applyAlignment="1">
      <alignment horizontal="center" vertical="center"/>
    </xf>
    <xf numFmtId="177" fontId="8" fillId="0" borderId="0" xfId="60" applyFont="1" applyFill="1" applyBorder="1" applyAlignment="1">
      <alignment horizontal="center" vertical="center"/>
    </xf>
    <xf numFmtId="177" fontId="45" fillId="0" borderId="14" xfId="60" applyFont="1" applyBorder="1" applyAlignment="1">
      <alignment horizontal="center" vertical="center"/>
    </xf>
    <xf numFmtId="177" fontId="45" fillId="0" borderId="15" xfId="60" applyFont="1" applyBorder="1" applyAlignment="1">
      <alignment horizontal="center" vertical="center"/>
    </xf>
    <xf numFmtId="177" fontId="45" fillId="0" borderId="16" xfId="60" applyFont="1" applyBorder="1" applyAlignment="1">
      <alignment horizontal="center" vertical="center"/>
    </xf>
    <xf numFmtId="177" fontId="7" fillId="0" borderId="0" xfId="60" applyFont="1" applyFill="1" applyBorder="1" applyAlignment="1">
      <alignment horizontal="center" vertical="center"/>
    </xf>
    <xf numFmtId="177" fontId="7" fillId="0" borderId="21" xfId="60" applyFont="1" applyFill="1" applyBorder="1" applyAlignment="1">
      <alignment horizontal="center" vertical="center"/>
    </xf>
    <xf numFmtId="177" fontId="4" fillId="0" borderId="22" xfId="60" applyFont="1" applyFill="1" applyBorder="1" applyAlignment="1">
      <alignment horizontal="left" vertical="center"/>
    </xf>
    <xf numFmtId="177" fontId="4" fillId="0" borderId="13" xfId="60" applyFont="1" applyFill="1" applyBorder="1" applyAlignment="1">
      <alignment horizontal="left" vertical="center"/>
    </xf>
    <xf numFmtId="177" fontId="4" fillId="0" borderId="13" xfId="60" applyFont="1" applyFill="1" applyBorder="1" applyAlignment="1">
      <alignment horizontal="center" vertical="center"/>
    </xf>
    <xf numFmtId="177" fontId="4" fillId="0" borderId="23" xfId="6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4" fillId="0" borderId="26" xfId="60" applyFont="1" applyBorder="1" applyAlignment="1">
      <alignment horizontal="center" vertical="center"/>
    </xf>
    <xf numFmtId="177" fontId="4" fillId="0" borderId="27" xfId="60" applyFont="1" applyBorder="1" applyAlignment="1">
      <alignment horizontal="center" vertical="center"/>
    </xf>
    <xf numFmtId="177" fontId="47" fillId="0" borderId="14" xfId="60" applyFont="1" applyBorder="1" applyAlignment="1">
      <alignment horizontal="center" vertical="center"/>
    </xf>
    <xf numFmtId="177" fontId="47" fillId="0" borderId="15" xfId="60" applyFont="1" applyBorder="1" applyAlignment="1">
      <alignment horizontal="center" vertical="center"/>
    </xf>
    <xf numFmtId="177" fontId="47" fillId="0" borderId="16" xfId="60" applyFont="1" applyBorder="1" applyAlignment="1">
      <alignment horizontal="center" vertical="center"/>
    </xf>
    <xf numFmtId="177" fontId="45" fillId="0" borderId="28" xfId="60" applyFont="1" applyBorder="1" applyAlignment="1">
      <alignment horizontal="left" vertical="center"/>
    </xf>
    <xf numFmtId="177" fontId="45" fillId="0" borderId="29" xfId="60" applyFont="1" applyBorder="1" applyAlignment="1">
      <alignment horizontal="left" vertical="center"/>
    </xf>
    <xf numFmtId="177" fontId="45" fillId="0" borderId="30" xfId="60" applyFont="1" applyBorder="1" applyAlignment="1">
      <alignment horizontal="left" vertical="center"/>
    </xf>
    <xf numFmtId="177" fontId="45" fillId="0" borderId="31" xfId="60" applyFont="1" applyBorder="1" applyAlignment="1">
      <alignment horizontal="left" vertical="center"/>
    </xf>
    <xf numFmtId="177" fontId="45" fillId="0" borderId="15" xfId="60" applyFont="1" applyBorder="1" applyAlignment="1">
      <alignment horizontal="left" vertical="center"/>
    </xf>
    <xf numFmtId="177" fontId="45" fillId="0" borderId="20" xfId="6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177" fontId="45" fillId="0" borderId="35" xfId="60" applyFont="1" applyBorder="1" applyAlignment="1">
      <alignment horizontal="left" vertical="center" wrapText="1"/>
    </xf>
    <xf numFmtId="177" fontId="45" fillId="0" borderId="17" xfId="60" applyFont="1" applyBorder="1" applyAlignment="1">
      <alignment horizontal="left" vertical="center" wrapText="1"/>
    </xf>
    <xf numFmtId="177" fontId="45" fillId="0" borderId="25" xfId="60" applyFont="1" applyBorder="1" applyAlignment="1">
      <alignment horizontal="left" vertical="center" wrapText="1"/>
    </xf>
    <xf numFmtId="177" fontId="45" fillId="0" borderId="18" xfId="60" applyFont="1" applyBorder="1" applyAlignment="1">
      <alignment horizontal="left" vertical="center" wrapText="1"/>
    </xf>
    <xf numFmtId="177" fontId="45" fillId="0" borderId="36" xfId="60" applyFont="1" applyBorder="1" applyAlignment="1">
      <alignment horizontal="left" vertical="center" wrapText="1"/>
    </xf>
    <xf numFmtId="177" fontId="45" fillId="0" borderId="37" xfId="60" applyFont="1" applyBorder="1" applyAlignment="1">
      <alignment horizontal="left" vertical="center" wrapText="1"/>
    </xf>
    <xf numFmtId="177" fontId="45" fillId="0" borderId="27" xfId="60" applyFont="1" applyBorder="1" applyAlignment="1">
      <alignment horizontal="left" vertical="center" wrapText="1"/>
    </xf>
    <xf numFmtId="177" fontId="45" fillId="0" borderId="38" xfId="60" applyFont="1" applyBorder="1" applyAlignment="1">
      <alignment horizontal="left" vertical="center" wrapText="1"/>
    </xf>
    <xf numFmtId="177" fontId="45" fillId="0" borderId="35" xfId="60" applyFont="1" applyBorder="1" applyAlignment="1">
      <alignment horizontal="left" vertical="center"/>
    </xf>
    <xf numFmtId="177" fontId="45" fillId="0" borderId="17" xfId="60" applyFont="1" applyBorder="1" applyAlignment="1">
      <alignment horizontal="left" vertical="center"/>
    </xf>
    <xf numFmtId="177" fontId="45" fillId="0" borderId="25" xfId="60" applyFont="1" applyBorder="1" applyAlignment="1">
      <alignment horizontal="left" vertical="center"/>
    </xf>
    <xf numFmtId="177" fontId="45" fillId="0" borderId="39" xfId="60" applyFont="1" applyBorder="1" applyAlignment="1">
      <alignment horizontal="left" vertical="center"/>
    </xf>
    <xf numFmtId="177" fontId="45" fillId="0" borderId="40" xfId="60" applyFont="1" applyBorder="1" applyAlignment="1">
      <alignment horizontal="left" vertical="center"/>
    </xf>
    <xf numFmtId="177" fontId="45" fillId="0" borderId="41" xfId="60" applyFont="1" applyBorder="1" applyAlignment="1">
      <alignment horizontal="left" vertical="center"/>
    </xf>
    <xf numFmtId="177" fontId="45" fillId="0" borderId="42" xfId="60" applyFont="1" applyBorder="1" applyAlignment="1">
      <alignment horizontal="left" vertical="center"/>
    </xf>
    <xf numFmtId="177" fontId="45" fillId="0" borderId="21" xfId="60" applyFont="1" applyBorder="1" applyAlignment="1">
      <alignment horizontal="left" vertical="center"/>
    </xf>
    <xf numFmtId="177" fontId="45" fillId="0" borderId="43" xfId="6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177" fontId="46" fillId="0" borderId="46" xfId="60" applyFont="1" applyBorder="1" applyAlignment="1">
      <alignment horizontal="left" vertical="center" wrapText="1"/>
    </xf>
    <xf numFmtId="177" fontId="46" fillId="0" borderId="21" xfId="60" applyFont="1" applyBorder="1" applyAlignment="1">
      <alignment horizontal="left" vertical="center" wrapText="1"/>
    </xf>
    <xf numFmtId="177" fontId="45" fillId="0" borderId="22" xfId="60" applyFont="1" applyBorder="1" applyAlignment="1">
      <alignment horizontal="left" vertical="center"/>
    </xf>
    <xf numFmtId="177" fontId="45" fillId="0" borderId="13" xfId="60" applyFont="1" applyBorder="1" applyAlignment="1">
      <alignment horizontal="left" vertical="center"/>
    </xf>
    <xf numFmtId="177" fontId="45" fillId="0" borderId="47" xfId="60" applyFont="1" applyBorder="1" applyAlignment="1">
      <alignment horizontal="left" vertical="center"/>
    </xf>
    <xf numFmtId="177" fontId="45" fillId="0" borderId="23" xfId="60" applyFont="1" applyBorder="1" applyAlignment="1">
      <alignment horizontal="left" vertical="center"/>
    </xf>
    <xf numFmtId="177" fontId="10" fillId="0" borderId="19" xfId="60" applyFont="1" applyBorder="1" applyAlignment="1">
      <alignment horizontal="center" vertical="center"/>
    </xf>
    <xf numFmtId="43" fontId="0" fillId="0" borderId="0" xfId="0" applyNumberFormat="1" applyAlignment="1">
      <alignment/>
    </xf>
    <xf numFmtId="177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104775</xdr:rowOff>
    </xdr:from>
    <xdr:to>
      <xdr:col>0</xdr:col>
      <xdr:colOff>1457325</xdr:colOff>
      <xdr:row>4</xdr:row>
      <xdr:rowOff>152400</xdr:rowOff>
    </xdr:to>
    <xdr:pic>
      <xdr:nvPicPr>
        <xdr:cNvPr id="1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477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8</xdr:col>
      <xdr:colOff>685800</xdr:colOff>
      <xdr:row>4</xdr:row>
      <xdr:rowOff>38100</xdr:rowOff>
    </xdr:to>
    <xdr:grpSp>
      <xdr:nvGrpSpPr>
        <xdr:cNvPr id="2" name="Group 3"/>
        <xdr:cNvGrpSpPr>
          <a:grpSpLocks/>
        </xdr:cNvGrpSpPr>
      </xdr:nvGrpSpPr>
      <xdr:grpSpPr>
        <a:xfrm>
          <a:off x="14859000" y="190500"/>
          <a:ext cx="1933575" cy="809625"/>
          <a:chOff x="5117" y="14133"/>
          <a:chExt cx="2236" cy="14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5910" y="14133"/>
            <a:ext cx="144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Sistema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Único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Saúde</a:t>
            </a:r>
          </a:p>
        </xdr:txBody>
      </xdr:sp>
      <xdr:pic>
        <xdr:nvPicPr>
          <xdr:cNvPr id="4" name="Picture 4" descr="LOGO-SU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17" y="14133"/>
            <a:ext cx="828" cy="11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showGridLines="0" tabSelected="1" zoomScale="75" zoomScaleNormal="75" zoomScalePageLayoutView="0" workbookViewId="0" topLeftCell="A1">
      <selection activeCell="D40" sqref="D40"/>
    </sheetView>
  </sheetViews>
  <sheetFormatPr defaultColWidth="9.140625" defaultRowHeight="15"/>
  <cols>
    <col min="1" max="1" width="38.57421875" style="1" customWidth="1"/>
    <col min="2" max="4" width="36.7109375" style="0" customWidth="1"/>
    <col min="5" max="5" width="36.7109375" style="2" customWidth="1"/>
    <col min="6" max="9" width="18.7109375" style="0" customWidth="1"/>
  </cols>
  <sheetData>
    <row r="2" spans="1:4" ht="20.25">
      <c r="A2" s="10" t="s">
        <v>25</v>
      </c>
      <c r="B2" s="11"/>
      <c r="C2" s="10"/>
      <c r="D2" s="10"/>
    </row>
    <row r="3" spans="1:4" ht="20.25">
      <c r="A3" s="10" t="s">
        <v>26</v>
      </c>
      <c r="B3" s="10"/>
      <c r="C3" s="10"/>
      <c r="D3" s="10"/>
    </row>
    <row r="4" spans="1:4" ht="20.25">
      <c r="A4" s="10" t="s">
        <v>27</v>
      </c>
      <c r="B4" s="10"/>
      <c r="C4" s="10"/>
      <c r="D4" s="10"/>
    </row>
    <row r="5" ht="15"/>
    <row r="6" spans="1:9" ht="54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9" ht="33" customHeight="1">
      <c r="A7" s="26" t="s">
        <v>19</v>
      </c>
      <c r="B7" s="26"/>
      <c r="C7" s="26"/>
      <c r="D7" s="26"/>
      <c r="E7" s="26"/>
      <c r="F7" s="26"/>
      <c r="G7" s="26"/>
      <c r="H7" s="26"/>
      <c r="I7" s="26"/>
    </row>
    <row r="8" spans="1:9" ht="45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</row>
    <row r="9" spans="1:9" ht="34.5" customHeight="1" thickBot="1">
      <c r="A9" s="27" t="s">
        <v>17</v>
      </c>
      <c r="B9" s="27"/>
      <c r="C9" s="27"/>
      <c r="D9" s="27"/>
      <c r="E9" s="27"/>
      <c r="F9" s="27"/>
      <c r="G9" s="27"/>
      <c r="H9" s="27"/>
      <c r="I9" s="27"/>
    </row>
    <row r="10" spans="1:9" ht="42" customHeight="1" thickBot="1">
      <c r="A10" s="28" t="s">
        <v>24</v>
      </c>
      <c r="B10" s="29"/>
      <c r="C10" s="29"/>
      <c r="D10" s="6"/>
      <c r="E10" s="6"/>
      <c r="F10" s="6"/>
      <c r="G10" s="30" t="s">
        <v>33</v>
      </c>
      <c r="H10" s="30"/>
      <c r="I10" s="31"/>
    </row>
    <row r="11" spans="1:9" ht="72.75" customHeight="1" thickBot="1">
      <c r="A11" s="32" t="s">
        <v>13</v>
      </c>
      <c r="B11" s="33"/>
      <c r="C11" s="33"/>
      <c r="D11" s="33"/>
      <c r="E11" s="33"/>
      <c r="F11" s="33"/>
      <c r="G11" s="33"/>
      <c r="H11" s="33"/>
      <c r="I11" s="34"/>
    </row>
    <row r="12" spans="1:9" ht="37.5" customHeight="1">
      <c r="A12" s="5" t="s">
        <v>10</v>
      </c>
      <c r="B12" s="35" t="s">
        <v>2</v>
      </c>
      <c r="C12" s="38"/>
      <c r="D12" s="35" t="s">
        <v>3</v>
      </c>
      <c r="E12" s="38"/>
      <c r="F12" s="35" t="s">
        <v>4</v>
      </c>
      <c r="G12" s="36"/>
      <c r="H12" s="36"/>
      <c r="I12" s="37"/>
    </row>
    <row r="13" spans="1:9" ht="37.5" customHeight="1">
      <c r="A13" s="3" t="s">
        <v>9</v>
      </c>
      <c r="B13" s="20">
        <f>'Memória de Calculo'!B10</f>
        <v>17888049.61</v>
      </c>
      <c r="C13" s="21"/>
      <c r="D13" s="20">
        <f>'Memória de Calculo'!C10</f>
        <v>17888049.61</v>
      </c>
      <c r="E13" s="21"/>
      <c r="F13" s="23">
        <f>'Memória de Calculo'!D10</f>
        <v>17779047.060000002</v>
      </c>
      <c r="G13" s="24"/>
      <c r="H13" s="24"/>
      <c r="I13" s="25"/>
    </row>
    <row r="14" spans="1:9" ht="37.5" customHeight="1">
      <c r="A14" s="3" t="s">
        <v>6</v>
      </c>
      <c r="B14" s="20">
        <v>0</v>
      </c>
      <c r="C14" s="21"/>
      <c r="D14" s="20">
        <v>0</v>
      </c>
      <c r="E14" s="21"/>
      <c r="F14" s="23">
        <v>0</v>
      </c>
      <c r="G14" s="24"/>
      <c r="H14" s="24"/>
      <c r="I14" s="25"/>
    </row>
    <row r="15" spans="1:9" ht="37.5" customHeight="1">
      <c r="A15" s="3" t="s">
        <v>7</v>
      </c>
      <c r="B15" s="20">
        <f>'Memória de Calculo'!B25</f>
        <v>32271011.750000007</v>
      </c>
      <c r="C15" s="21"/>
      <c r="D15" s="20">
        <f>'Memória de Calculo'!C25</f>
        <v>31573402.230000004</v>
      </c>
      <c r="E15" s="21"/>
      <c r="F15" s="23">
        <f>'Memória de Calculo'!D25</f>
        <v>29685387.710000005</v>
      </c>
      <c r="G15" s="24"/>
      <c r="H15" s="24"/>
      <c r="I15" s="25"/>
    </row>
    <row r="16" spans="1:9" ht="37.5" customHeight="1">
      <c r="A16" s="3" t="s">
        <v>0</v>
      </c>
      <c r="B16" s="20">
        <f>'Memória de Calculo'!B28</f>
        <v>912392.37</v>
      </c>
      <c r="C16" s="21"/>
      <c r="D16" s="20">
        <f>'Memória de Calculo'!C28</f>
        <v>912392.37</v>
      </c>
      <c r="E16" s="21"/>
      <c r="F16" s="23">
        <f>'Memória de Calculo'!D28</f>
        <v>824752</v>
      </c>
      <c r="G16" s="24"/>
      <c r="H16" s="24"/>
      <c r="I16" s="25"/>
    </row>
    <row r="17" spans="1:9" ht="37.5" customHeight="1">
      <c r="A17" s="3" t="s">
        <v>8</v>
      </c>
      <c r="B17" s="20">
        <v>0</v>
      </c>
      <c r="C17" s="21"/>
      <c r="D17" s="20">
        <v>0</v>
      </c>
      <c r="E17" s="21"/>
      <c r="F17" s="23">
        <v>0</v>
      </c>
      <c r="G17" s="24"/>
      <c r="H17" s="24"/>
      <c r="I17" s="25"/>
    </row>
    <row r="18" spans="1:9" ht="37.5" customHeight="1">
      <c r="A18" s="3" t="s">
        <v>1</v>
      </c>
      <c r="B18" s="20">
        <v>0</v>
      </c>
      <c r="C18" s="21"/>
      <c r="D18" s="20">
        <v>0</v>
      </c>
      <c r="E18" s="21"/>
      <c r="F18" s="23">
        <v>0</v>
      </c>
      <c r="G18" s="24"/>
      <c r="H18" s="24"/>
      <c r="I18" s="25"/>
    </row>
    <row r="19" spans="1:9" ht="37.5" customHeight="1" thickBot="1">
      <c r="A19" s="4" t="s">
        <v>5</v>
      </c>
      <c r="B19" s="39">
        <f>SUM(B13:C18)</f>
        <v>51071453.730000004</v>
      </c>
      <c r="C19" s="40"/>
      <c r="D19" s="39">
        <f>SUM(D13:E18)</f>
        <v>50373844.21</v>
      </c>
      <c r="E19" s="40"/>
      <c r="F19" s="41">
        <f>SUM(F13:I18)</f>
        <v>48289186.77000001</v>
      </c>
      <c r="G19" s="42"/>
      <c r="H19" s="42"/>
      <c r="I19" s="43"/>
    </row>
    <row r="20" spans="1:9" ht="15" customHeight="1">
      <c r="A20" s="77" t="s">
        <v>28</v>
      </c>
      <c r="B20" s="77"/>
      <c r="C20" s="77"/>
      <c r="D20" s="77"/>
      <c r="E20" s="77"/>
      <c r="F20" s="77"/>
      <c r="G20" s="77"/>
      <c r="H20" s="77"/>
      <c r="I20" s="77"/>
    </row>
    <row r="21" spans="1:9" ht="15.75" customHeight="1" thickBot="1">
      <c r="A21" s="78"/>
      <c r="B21" s="78"/>
      <c r="C21" s="78"/>
      <c r="D21" s="78"/>
      <c r="E21" s="78"/>
      <c r="F21" s="78"/>
      <c r="G21" s="78"/>
      <c r="H21" s="78"/>
      <c r="I21" s="78"/>
    </row>
    <row r="22" spans="1:9" ht="24" customHeight="1" thickBot="1">
      <c r="A22" s="79" t="s">
        <v>18</v>
      </c>
      <c r="B22" s="80"/>
      <c r="C22" s="81"/>
      <c r="D22" s="80" t="s">
        <v>29</v>
      </c>
      <c r="E22" s="80"/>
      <c r="F22" s="80"/>
      <c r="G22" s="80"/>
      <c r="H22" s="80"/>
      <c r="I22" s="82"/>
    </row>
    <row r="23" spans="1:9" ht="36" customHeight="1">
      <c r="A23" s="56" t="s">
        <v>30</v>
      </c>
      <c r="B23" s="57"/>
      <c r="C23" s="58"/>
      <c r="D23" s="57" t="s">
        <v>34</v>
      </c>
      <c r="E23" s="57"/>
      <c r="F23" s="57"/>
      <c r="G23" s="57"/>
      <c r="H23" s="57"/>
      <c r="I23" s="59"/>
    </row>
    <row r="24" spans="1:9" ht="42.75" customHeight="1" thickBot="1">
      <c r="A24" s="60" t="s">
        <v>31</v>
      </c>
      <c r="B24" s="61"/>
      <c r="C24" s="62"/>
      <c r="D24" s="61" t="s">
        <v>14</v>
      </c>
      <c r="E24" s="61"/>
      <c r="F24" s="61"/>
      <c r="G24" s="61"/>
      <c r="H24" s="61"/>
      <c r="I24" s="63"/>
    </row>
    <row r="25" spans="1:9" ht="24" customHeight="1">
      <c r="A25" s="64" t="s">
        <v>15</v>
      </c>
      <c r="B25" s="65"/>
      <c r="C25" s="66"/>
      <c r="D25" s="12" t="s">
        <v>23</v>
      </c>
      <c r="E25" s="12"/>
      <c r="F25" s="12"/>
      <c r="G25" s="12"/>
      <c r="H25" s="12"/>
      <c r="I25" s="13"/>
    </row>
    <row r="26" spans="1:9" ht="36" customHeight="1">
      <c r="A26" s="47" t="s">
        <v>21</v>
      </c>
      <c r="B26" s="48"/>
      <c r="C26" s="49"/>
      <c r="D26" s="8" t="s">
        <v>34</v>
      </c>
      <c r="E26" s="8"/>
      <c r="F26" s="8"/>
      <c r="G26" s="8"/>
      <c r="H26" s="8"/>
      <c r="I26" s="9"/>
    </row>
    <row r="27" spans="1:9" ht="12" customHeight="1">
      <c r="A27" s="67" t="s">
        <v>22</v>
      </c>
      <c r="B27" s="68"/>
      <c r="C27" s="69"/>
      <c r="D27" s="73" t="s">
        <v>20</v>
      </c>
      <c r="E27" s="73"/>
      <c r="F27" s="73"/>
      <c r="G27" s="73"/>
      <c r="H27" s="73"/>
      <c r="I27" s="74"/>
    </row>
    <row r="28" spans="1:9" ht="33" customHeight="1" thickBot="1">
      <c r="A28" s="70"/>
      <c r="B28" s="71"/>
      <c r="C28" s="72"/>
      <c r="D28" s="75"/>
      <c r="E28" s="75"/>
      <c r="F28" s="75"/>
      <c r="G28" s="75"/>
      <c r="H28" s="75"/>
      <c r="I28" s="76"/>
    </row>
    <row r="29" spans="1:9" ht="24" customHeight="1">
      <c r="A29" s="44" t="s">
        <v>16</v>
      </c>
      <c r="B29" s="45"/>
      <c r="C29" s="45"/>
      <c r="D29" s="45"/>
      <c r="E29" s="45"/>
      <c r="F29" s="45"/>
      <c r="G29" s="45"/>
      <c r="H29" s="45"/>
      <c r="I29" s="46"/>
    </row>
    <row r="30" spans="1:9" ht="33.75" customHeight="1">
      <c r="A30" s="47" t="s">
        <v>32</v>
      </c>
      <c r="B30" s="48"/>
      <c r="C30" s="49"/>
      <c r="D30" s="7" t="s">
        <v>34</v>
      </c>
      <c r="E30" s="8"/>
      <c r="F30" s="8"/>
      <c r="G30" s="8"/>
      <c r="H30" s="8"/>
      <c r="I30" s="9"/>
    </row>
    <row r="31" spans="1:9" ht="12" customHeight="1">
      <c r="A31" s="50" t="s">
        <v>20</v>
      </c>
      <c r="B31" s="51"/>
      <c r="C31" s="51"/>
      <c r="D31" s="51"/>
      <c r="E31" s="51"/>
      <c r="F31" s="51"/>
      <c r="G31" s="51"/>
      <c r="H31" s="51"/>
      <c r="I31" s="52"/>
    </row>
    <row r="32" spans="1:9" ht="35.25" customHeight="1" thickBot="1">
      <c r="A32" s="53"/>
      <c r="B32" s="54"/>
      <c r="C32" s="54"/>
      <c r="D32" s="54"/>
      <c r="E32" s="54"/>
      <c r="F32" s="54"/>
      <c r="G32" s="54"/>
      <c r="H32" s="54"/>
      <c r="I32" s="55"/>
    </row>
  </sheetData>
  <sheetProtection/>
  <mergeCells count="45">
    <mergeCell ref="A27:C28"/>
    <mergeCell ref="D27:I28"/>
    <mergeCell ref="A20:I21"/>
    <mergeCell ref="A22:C22"/>
    <mergeCell ref="D22:I22"/>
    <mergeCell ref="B17:C17"/>
    <mergeCell ref="A29:I29"/>
    <mergeCell ref="A30:C30"/>
    <mergeCell ref="A31:I32"/>
    <mergeCell ref="A23:C23"/>
    <mergeCell ref="D23:I23"/>
    <mergeCell ref="A24:C24"/>
    <mergeCell ref="D24:I24"/>
    <mergeCell ref="A25:C25"/>
    <mergeCell ref="A26:C26"/>
    <mergeCell ref="D12:E12"/>
    <mergeCell ref="F17:I17"/>
    <mergeCell ref="B15:C15"/>
    <mergeCell ref="D15:E15"/>
    <mergeCell ref="B19:C19"/>
    <mergeCell ref="D19:E19"/>
    <mergeCell ref="F19:I19"/>
    <mergeCell ref="B18:C18"/>
    <mergeCell ref="D18:E18"/>
    <mergeCell ref="F18:I18"/>
    <mergeCell ref="A10:C10"/>
    <mergeCell ref="G10:I10"/>
    <mergeCell ref="A11:I11"/>
    <mergeCell ref="F15:I15"/>
    <mergeCell ref="B16:C16"/>
    <mergeCell ref="D16:E16"/>
    <mergeCell ref="F16:I16"/>
    <mergeCell ref="F12:I12"/>
    <mergeCell ref="F14:I14"/>
    <mergeCell ref="B12:C12"/>
    <mergeCell ref="D17:E17"/>
    <mergeCell ref="A6:I6"/>
    <mergeCell ref="F13:I13"/>
    <mergeCell ref="B14:C14"/>
    <mergeCell ref="D13:E13"/>
    <mergeCell ref="B13:C13"/>
    <mergeCell ref="D14:E14"/>
    <mergeCell ref="A7:I7"/>
    <mergeCell ref="A8:I8"/>
    <mergeCell ref="A9:I9"/>
  </mergeCells>
  <printOptions horizontalCentered="1" verticalCentered="1"/>
  <pageMargins left="0.7086614173228347" right="0.7086614173228347" top="0" bottom="0" header="0" footer="0.11811023622047245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0">
      <selection activeCell="G34" sqref="G34"/>
    </sheetView>
  </sheetViews>
  <sheetFormatPr defaultColWidth="9.140625" defaultRowHeight="15"/>
  <cols>
    <col min="1" max="1" width="33.00390625" style="0" bestFit="1" customWidth="1"/>
    <col min="2" max="2" width="19.7109375" style="0" bestFit="1" customWidth="1"/>
    <col min="3" max="4" width="19.7109375" style="14" bestFit="1" customWidth="1"/>
    <col min="5" max="5" width="9.140625" style="14" customWidth="1"/>
    <col min="7" max="7" width="11.57421875" style="0" bestFit="1" customWidth="1"/>
    <col min="8" max="8" width="11.57421875" style="14" bestFit="1" customWidth="1"/>
  </cols>
  <sheetData>
    <row r="2" spans="1:4" ht="15.75">
      <c r="A2" s="17" t="s">
        <v>10</v>
      </c>
      <c r="B2" s="15" t="s">
        <v>35</v>
      </c>
      <c r="C2" s="15" t="s">
        <v>36</v>
      </c>
      <c r="D2" s="15" t="s">
        <v>37</v>
      </c>
    </row>
    <row r="3" spans="1:4" ht="15.75" customHeight="1">
      <c r="A3" s="83" t="s">
        <v>9</v>
      </c>
      <c r="B3" s="18">
        <v>11978</v>
      </c>
      <c r="C3" s="18">
        <v>11978</v>
      </c>
      <c r="D3" s="18">
        <v>11978</v>
      </c>
    </row>
    <row r="4" spans="1:4" ht="15.75" customHeight="1">
      <c r="A4" s="83"/>
      <c r="B4" s="18">
        <v>4543.67</v>
      </c>
      <c r="C4" s="18">
        <v>4543.67</v>
      </c>
      <c r="D4" s="18">
        <v>4543.67</v>
      </c>
    </row>
    <row r="5" spans="1:4" ht="15.75" customHeight="1">
      <c r="A5" s="83"/>
      <c r="B5" s="18">
        <v>16070781.9</v>
      </c>
      <c r="C5" s="18">
        <v>16070781.9</v>
      </c>
      <c r="D5" s="18">
        <v>16070781.9</v>
      </c>
    </row>
    <row r="6" spans="1:4" ht="15.75" customHeight="1">
      <c r="A6" s="83"/>
      <c r="B6" s="18">
        <v>180790.94</v>
      </c>
      <c r="C6" s="18">
        <v>180790.94</v>
      </c>
      <c r="D6" s="18">
        <v>166049.64</v>
      </c>
    </row>
    <row r="7" spans="1:4" ht="15.75" customHeight="1">
      <c r="A7" s="83"/>
      <c r="B7" s="18">
        <v>471385.88</v>
      </c>
      <c r="C7" s="18">
        <v>471385.88</v>
      </c>
      <c r="D7" s="18">
        <v>471385.88</v>
      </c>
    </row>
    <row r="8" spans="1:4" ht="15.75" customHeight="1">
      <c r="A8" s="83"/>
      <c r="B8" s="18">
        <v>141330.91</v>
      </c>
      <c r="C8" s="18">
        <v>141330.91</v>
      </c>
      <c r="D8" s="18">
        <v>140552.83</v>
      </c>
    </row>
    <row r="9" spans="1:4" ht="15.75" customHeight="1">
      <c r="A9" s="83"/>
      <c r="B9" s="18">
        <v>1007238.31</v>
      </c>
      <c r="C9" s="18">
        <v>1007238.31</v>
      </c>
      <c r="D9" s="18">
        <v>913755.14</v>
      </c>
    </row>
    <row r="10" spans="1:4" ht="15.75" customHeight="1">
      <c r="A10" s="17" t="s">
        <v>38</v>
      </c>
      <c r="B10" s="19">
        <f>SUM(B3:B9)</f>
        <v>17888049.61</v>
      </c>
      <c r="C10" s="19">
        <f>SUM(C3:C9)</f>
        <v>17888049.61</v>
      </c>
      <c r="D10" s="19">
        <f>SUM(D3:D9)</f>
        <v>17779047.060000002</v>
      </c>
    </row>
    <row r="11" spans="1:4" ht="15.75" customHeight="1">
      <c r="A11" s="83" t="s">
        <v>7</v>
      </c>
      <c r="B11" s="18">
        <v>1674604.92</v>
      </c>
      <c r="C11" s="18">
        <v>1674604.92</v>
      </c>
      <c r="D11" s="18">
        <v>1674604.92</v>
      </c>
    </row>
    <row r="12" spans="1:4" ht="15.75" customHeight="1">
      <c r="A12" s="83"/>
      <c r="B12" s="18">
        <v>15425590.39</v>
      </c>
      <c r="C12" s="18">
        <v>15425590.39</v>
      </c>
      <c r="D12" s="18">
        <v>15425590.39</v>
      </c>
    </row>
    <row r="13" spans="1:4" ht="15.75" customHeight="1">
      <c r="A13" s="83"/>
      <c r="B13" s="18">
        <v>21108.76</v>
      </c>
      <c r="C13" s="18">
        <v>21108.76</v>
      </c>
      <c r="D13" s="18">
        <v>21108.76</v>
      </c>
    </row>
    <row r="14" spans="1:4" ht="15.75" customHeight="1">
      <c r="A14" s="83"/>
      <c r="B14" s="18">
        <v>874726.44</v>
      </c>
      <c r="C14" s="18">
        <v>874726.44</v>
      </c>
      <c r="D14" s="18">
        <v>874726.44</v>
      </c>
    </row>
    <row r="15" spans="1:4" ht="15.75" customHeight="1">
      <c r="A15" s="83"/>
      <c r="B15" s="18">
        <v>13420</v>
      </c>
      <c r="C15" s="18">
        <v>13420</v>
      </c>
      <c r="D15" s="18">
        <v>12078</v>
      </c>
    </row>
    <row r="16" spans="1:4" ht="15.75" customHeight="1">
      <c r="A16" s="83"/>
      <c r="B16" s="18">
        <v>234557</v>
      </c>
      <c r="C16" s="18">
        <v>234557</v>
      </c>
      <c r="D16" s="18">
        <v>234557</v>
      </c>
    </row>
    <row r="17" spans="1:4" ht="15.75" customHeight="1">
      <c r="A17" s="83"/>
      <c r="B17" s="18">
        <v>3049526.67</v>
      </c>
      <c r="C17" s="18">
        <v>3049133.96</v>
      </c>
      <c r="D17" s="18">
        <v>2378210.66</v>
      </c>
    </row>
    <row r="18" spans="1:4" ht="15.75" customHeight="1">
      <c r="A18" s="83"/>
      <c r="B18" s="18">
        <v>291716.05</v>
      </c>
      <c r="C18" s="18">
        <v>265112.77</v>
      </c>
      <c r="D18" s="18">
        <v>252976.84</v>
      </c>
    </row>
    <row r="19" spans="1:4" ht="15.75" customHeight="1">
      <c r="A19" s="83"/>
      <c r="B19" s="18">
        <v>9479348.59</v>
      </c>
      <c r="C19" s="18">
        <v>8808735.06</v>
      </c>
      <c r="D19" s="18">
        <v>7647576.5</v>
      </c>
    </row>
    <row r="20" spans="1:4" ht="15.75" customHeight="1">
      <c r="A20" s="83"/>
      <c r="B20" s="18">
        <v>138400</v>
      </c>
      <c r="C20" s="18">
        <v>138400</v>
      </c>
      <c r="D20" s="18">
        <v>136400</v>
      </c>
    </row>
    <row r="21" spans="1:4" ht="15.75" customHeight="1">
      <c r="A21" s="83"/>
      <c r="B21" s="18">
        <v>745443.28</v>
      </c>
      <c r="C21" s="18">
        <v>745443.28</v>
      </c>
      <c r="D21" s="18">
        <v>745443.28</v>
      </c>
    </row>
    <row r="22" spans="1:4" ht="15.75" customHeight="1">
      <c r="A22" s="83"/>
      <c r="B22" s="18">
        <v>62649.33</v>
      </c>
      <c r="C22" s="18">
        <v>62649.33</v>
      </c>
      <c r="D22" s="18">
        <v>34755.22</v>
      </c>
    </row>
    <row r="23" spans="1:4" ht="15.75" customHeight="1">
      <c r="A23" s="83"/>
      <c r="B23" s="18">
        <v>247359.7</v>
      </c>
      <c r="C23" s="18">
        <v>247359.7</v>
      </c>
      <c r="D23" s="18">
        <v>247359.7</v>
      </c>
    </row>
    <row r="24" spans="1:4" ht="15.75" customHeight="1">
      <c r="A24" s="83"/>
      <c r="B24" s="18">
        <v>12560.62</v>
      </c>
      <c r="C24" s="18">
        <v>12560.62</v>
      </c>
      <c r="D24" s="18">
        <v>0</v>
      </c>
    </row>
    <row r="25" spans="1:7" ht="15.75">
      <c r="A25" s="17" t="s">
        <v>38</v>
      </c>
      <c r="B25" s="19">
        <f>SUM(B11:B24)</f>
        <v>32271011.750000007</v>
      </c>
      <c r="C25" s="19">
        <f>SUM(C11:C24)</f>
        <v>31573402.230000004</v>
      </c>
      <c r="D25" s="19">
        <f>SUM(D11:D24)</f>
        <v>29685387.710000005</v>
      </c>
      <c r="G25" s="84"/>
    </row>
    <row r="26" spans="1:4" ht="15.75" customHeight="1">
      <c r="A26" s="83" t="s">
        <v>0</v>
      </c>
      <c r="B26" s="18">
        <v>987</v>
      </c>
      <c r="C26" s="18">
        <v>987</v>
      </c>
      <c r="D26" s="18">
        <v>987</v>
      </c>
    </row>
    <row r="27" spans="1:4" ht="15.75" customHeight="1">
      <c r="A27" s="83"/>
      <c r="B27" s="18">
        <v>911405.37</v>
      </c>
      <c r="C27" s="18">
        <v>911405.37</v>
      </c>
      <c r="D27" s="18">
        <v>823765</v>
      </c>
    </row>
    <row r="28" spans="1:4" ht="15.75">
      <c r="A28" s="17" t="s">
        <v>38</v>
      </c>
      <c r="B28" s="19">
        <f>SUM(B26:B27)</f>
        <v>912392.37</v>
      </c>
      <c r="C28" s="19">
        <f>SUM(C26:C27)</f>
        <v>912392.37</v>
      </c>
      <c r="D28" s="19">
        <f>SUM(D26:D27)</f>
        <v>824752</v>
      </c>
    </row>
    <row r="30" spans="1:4" ht="18.75">
      <c r="A30" s="15" t="s">
        <v>39</v>
      </c>
      <c r="B30" s="16">
        <f>B10+B25+B28</f>
        <v>51071453.730000004</v>
      </c>
      <c r="C30" s="16">
        <f>C10+C25+C28</f>
        <v>50373844.21</v>
      </c>
      <c r="D30" s="16">
        <f>D10+D25+D28</f>
        <v>48289186.77000001</v>
      </c>
    </row>
    <row r="31" ht="15">
      <c r="G31" s="85">
        <v>979403.98</v>
      </c>
    </row>
    <row r="32" ht="15">
      <c r="G32" s="85">
        <f>B28</f>
        <v>912392.37</v>
      </c>
    </row>
    <row r="33" ht="15">
      <c r="G33" s="85">
        <f>G31-G32</f>
        <v>67011.60999999999</v>
      </c>
    </row>
  </sheetData>
  <sheetProtection/>
  <mergeCells count="3">
    <mergeCell ref="A3:A9"/>
    <mergeCell ref="A26:A27"/>
    <mergeCell ref="A11:A2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Marco Aurelio Ferreira Gama</cp:lastModifiedBy>
  <cp:lastPrinted>2019-04-04T12:03:47Z</cp:lastPrinted>
  <dcterms:created xsi:type="dcterms:W3CDTF">2013-12-18T04:30:30Z</dcterms:created>
  <dcterms:modified xsi:type="dcterms:W3CDTF">2019-04-09T20:13:59Z</dcterms:modified>
  <cp:category/>
  <cp:version/>
  <cp:contentType/>
  <cp:contentStatus/>
</cp:coreProperties>
</file>