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Anexo VII" sheetId="5" r:id="rId1"/>
  </sheets>
  <calcPr calcId="124519"/>
</workbook>
</file>

<file path=xl/calcChain.xml><?xml version="1.0" encoding="utf-8"?>
<calcChain xmlns="http://schemas.openxmlformats.org/spreadsheetml/2006/main">
  <c r="D39" i="5"/>
  <c r="E39"/>
  <c r="D40"/>
  <c r="E40"/>
  <c r="D41"/>
  <c r="E41"/>
  <c r="D42"/>
  <c r="E42"/>
  <c r="D43"/>
  <c r="B45"/>
  <c r="E43"/>
  <c r="F9"/>
  <c r="E9"/>
  <c r="C9"/>
  <c r="E11"/>
  <c r="D11"/>
  <c r="E18"/>
  <c r="D21"/>
  <c r="E21"/>
  <c r="D23"/>
  <c r="E23"/>
  <c r="D36"/>
  <c r="E36"/>
  <c r="D19"/>
  <c r="E19"/>
  <c r="D22"/>
  <c r="E22"/>
  <c r="D32"/>
  <c r="E32"/>
  <c r="D25"/>
  <c r="D18"/>
  <c r="D15"/>
  <c r="E15"/>
  <c r="E17"/>
  <c r="D37"/>
  <c r="E37"/>
  <c r="D16"/>
  <c r="E16"/>
  <c r="D26"/>
  <c r="E26"/>
  <c r="D24"/>
  <c r="E24"/>
  <c r="D33"/>
  <c r="E33"/>
  <c r="D27"/>
  <c r="E27"/>
  <c r="D35"/>
  <c r="D31"/>
  <c r="E31"/>
  <c r="D29"/>
  <c r="E29"/>
  <c r="D17"/>
  <c r="D38"/>
  <c r="E38"/>
  <c r="D20"/>
  <c r="D14"/>
  <c r="E14"/>
  <c r="D28"/>
  <c r="E28"/>
  <c r="D13"/>
  <c r="D30"/>
  <c r="E30"/>
  <c r="D34"/>
  <c r="E34"/>
  <c r="D12"/>
  <c r="E12"/>
  <c r="E13"/>
  <c r="E44"/>
  <c r="D44"/>
  <c r="D45"/>
  <c r="C44"/>
  <c r="E45"/>
  <c r="F45"/>
  <c r="C45"/>
</calcChain>
</file>

<file path=xl/sharedStrings.xml><?xml version="1.0" encoding="utf-8"?>
<sst xmlns="http://schemas.openxmlformats.org/spreadsheetml/2006/main" count="49" uniqueCount="47">
  <si>
    <t>%</t>
  </si>
  <si>
    <t>TOTAL</t>
  </si>
  <si>
    <t>TOTAL =&gt;</t>
  </si>
  <si>
    <t>ANEXO VII</t>
  </si>
  <si>
    <t>ÓRGÃO</t>
  </si>
  <si>
    <t>PODER LEGISLATIVO</t>
  </si>
  <si>
    <t>PODER EXECUTIVO</t>
  </si>
  <si>
    <t>RECURSOS LIVRES DE DESTINAÇÃO</t>
  </si>
  <si>
    <t>RECURSOS COM DESTINAÇÃO EPECÍFICA</t>
  </si>
  <si>
    <t>1010 - CÂMARA MUNICIPAL DE PIRAÍ</t>
  </si>
  <si>
    <t>1020 - SECRETARIA MUNICIPAL DE GOVERNO</t>
  </si>
  <si>
    <t>1030 - PROCURADORIA GERAL DO MUNICIÍPIO</t>
  </si>
  <si>
    <t>1040 - SECRETARIA MUNICIPAL DE ADMINISTRAÇÃO</t>
  </si>
  <si>
    <t>1050 - SECRTARIA MUNICIPAL DE FAZENDA</t>
  </si>
  <si>
    <t>1060 - COORDENADORIA MUNICIPAL DE CONTROLE INTERNO</t>
  </si>
  <si>
    <t>1080 - SECRETARIA M UNICIPAL DE SEVIÇOS PÚBLICOS</t>
  </si>
  <si>
    <t>1090 - SECRETARIA MUNICIPAL DE ESPORTE</t>
  </si>
  <si>
    <t>1100 - SECRETARIA MUNICIPAL DE SAÚDE</t>
  </si>
  <si>
    <t>1110 - SECRETARIA MUNICIPAL DE CIÊNCIA E TECNOLOGIA</t>
  </si>
  <si>
    <t>1120 - SECRETARIA MUNICIPAL DE AGRICULTURA</t>
  </si>
  <si>
    <t>1130 - SECRETARIA MUNICIPAL DE ASSISTÊNCIA SOCIAL</t>
  </si>
  <si>
    <t>1140 - SECRETARIA MUNICIPAL DO MEIO AMBIENTE</t>
  </si>
  <si>
    <t>1190 - SECRETARIA MUNICIPAL DE EDUCAÇÃO</t>
  </si>
  <si>
    <t>9999 - RESERVA DE CONTINGÊNCIA</t>
  </si>
  <si>
    <t xml:space="preserve">  1101 - FUNDO MUNICIPAL DE SAÚDE</t>
  </si>
  <si>
    <t xml:space="preserve">  1131 - FUNDO MUNICIPAL DE ASSISTÊNCIA SOCIAL</t>
  </si>
  <si>
    <t xml:space="preserve">  1133 - FUNDO MUNICIPAL DO IDOSO</t>
  </si>
  <si>
    <t xml:space="preserve">  1161 - COORDENADORIA MUNICIPAL DE DEFESA CIVIL</t>
  </si>
  <si>
    <t xml:space="preserve">  1162 - FUNDO MUNICIPAL DE HABITAÇÃO E INTERESSE SOCIAL</t>
  </si>
  <si>
    <t xml:space="preserve">   1041 - FUNDO DE PREVIDENCIA SOCIAL DO MUNICIPIO DE PIRAI</t>
  </si>
  <si>
    <t xml:space="preserve">                    Estado do Rio de Janeiro</t>
  </si>
  <si>
    <t xml:space="preserve">                    PREFEITURA MUNICIPAL DE PIRAÍ</t>
  </si>
  <si>
    <t>1070 - SECRETARIA MUNICIPAL DE PLANEJAMENTO E COORD. GOVERNAMENTAL</t>
  </si>
  <si>
    <t>DESPESAS POR PODERES/ÓRGÃOS  -  2026</t>
  </si>
  <si>
    <r>
      <t xml:space="preserve"> </t>
    </r>
    <r>
      <rPr>
        <b/>
        <sz val="8"/>
        <rFont val="Arial"/>
        <family val="2"/>
      </rPr>
      <t xml:space="preserve"> 1112 - Fundo Municipal de Amparo Pesquisa e Inovação Tecnológica</t>
    </r>
  </si>
  <si>
    <t xml:space="preserve">  1132 - FUNDO MUNICIPAL DA CRIANÇA E DO ADOLESCENTE</t>
  </si>
  <si>
    <t xml:space="preserve">  1134- FUNDO MUNICIPAL DOS DIREITOS DA PESSOAL COM DEFICIÊNCIA</t>
  </si>
  <si>
    <t>1160 - SECRETARIA MUNICIPAL DE OBRAS , URBANISMO E HABITAÇÃO</t>
  </si>
  <si>
    <t>1180 - SECRETARIA MUNICIPAL DE ORDEM PÚBLICA E MOBILIDADE URBANA</t>
  </si>
  <si>
    <t>1210 - SECRETARIA MUNICIPAL DE CULTURA, EVENTOS E ECONOMIA CRIATIVA</t>
  </si>
  <si>
    <t xml:space="preserve">  1191 - FUNDO MUNICIPAL DE EDUCAÇÃO</t>
  </si>
  <si>
    <t xml:space="preserve"> 1211 - FUNDO MUNICIPAL DE IGUALDADE RACIAL</t>
  </si>
  <si>
    <t>1220 - SECRETARIA MUNICIPAL DE DESENVOLVIMENTO ECONÔMICO</t>
  </si>
  <si>
    <t>1230 - OUVIDORIA</t>
  </si>
  <si>
    <t>1240 - SECRETARIA MUNICIPAL DE COMUNICAÇÃO</t>
  </si>
  <si>
    <t>1250 - SECRETARIA MUNICIPAL DE TURISMO</t>
  </si>
  <si>
    <t>1260 - SECRETARIA MUNICIPAL DE POLÍTICAS PÚBLICAS DA MULHER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</si>
</sst>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3" formatCode="_(* #,##0_);_(* \(#,##0\);_(* \-_);_(@_)"/>
  </numFmts>
  <fonts count="10">
    <font>
      <sz val="10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Verdana"/>
      <family val="2"/>
    </font>
    <font>
      <b/>
      <sz val="10"/>
      <name val="Arial"/>
      <family val="2"/>
    </font>
    <font>
      <b/>
      <sz val="12"/>
      <name val="Verdana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3" fontId="3" fillId="0" borderId="3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173" fontId="4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173" fontId="4" fillId="0" borderId="3" xfId="0" applyNumberFormat="1" applyFont="1" applyBorder="1" applyAlignment="1">
      <alignment horizontal="right" wrapText="1"/>
    </xf>
    <xf numFmtId="173" fontId="3" fillId="0" borderId="4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4" fontId="0" fillId="0" borderId="0" xfId="0" applyNumberFormat="1" applyFont="1" applyBorder="1"/>
    <xf numFmtId="173" fontId="0" fillId="0" borderId="0" xfId="0" applyNumberFormat="1" applyFont="1" applyBorder="1"/>
    <xf numFmtId="0" fontId="8" fillId="0" borderId="6" xfId="0" applyFont="1" applyBorder="1"/>
    <xf numFmtId="0" fontId="8" fillId="0" borderId="6" xfId="0" applyFont="1" applyFill="1" applyBorder="1"/>
    <xf numFmtId="173" fontId="4" fillId="0" borderId="5" xfId="0" applyNumberFormat="1" applyFont="1" applyBorder="1" applyAlignment="1">
      <alignment horizontal="right" vertical="center" wrapText="1"/>
    </xf>
    <xf numFmtId="173" fontId="4" fillId="0" borderId="4" xfId="0" applyNumberFormat="1" applyFont="1" applyBorder="1" applyAlignment="1">
      <alignment horizontal="right" vertical="center" wrapText="1"/>
    </xf>
    <xf numFmtId="173" fontId="4" fillId="0" borderId="7" xfId="0" applyNumberFormat="1" applyFont="1" applyBorder="1" applyAlignment="1">
      <alignment horizontal="right" vertical="center" wrapText="1"/>
    </xf>
    <xf numFmtId="173" fontId="4" fillId="0" borderId="8" xfId="0" applyNumberFormat="1" applyFont="1" applyBorder="1" applyAlignment="1">
      <alignment horizontal="right" vertical="center" wrapText="1"/>
    </xf>
    <xf numFmtId="173" fontId="4" fillId="0" borderId="4" xfId="0" applyNumberFormat="1" applyFont="1" applyBorder="1" applyAlignment="1">
      <alignment horizontal="right" wrapText="1"/>
    </xf>
    <xf numFmtId="0" fontId="9" fillId="0" borderId="6" xfId="0" applyFont="1" applyBorder="1"/>
    <xf numFmtId="173" fontId="3" fillId="0" borderId="9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173" fontId="4" fillId="0" borderId="10" xfId="0" applyNumberFormat="1" applyFont="1" applyBorder="1" applyAlignment="1">
      <alignment horizontal="right" wrapText="1"/>
    </xf>
    <xf numFmtId="173" fontId="3" fillId="0" borderId="3" xfId="0" applyNumberFormat="1" applyFont="1" applyFill="1" applyBorder="1" applyAlignment="1">
      <alignment horizontal="right" wrapText="1"/>
    </xf>
    <xf numFmtId="173" fontId="4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wrapText="1"/>
    </xf>
    <xf numFmtId="0" fontId="0" fillId="0" borderId="0" xfId="0" applyFont="1" applyFill="1" applyBorder="1"/>
    <xf numFmtId="0" fontId="2" fillId="2" borderId="11" xfId="0" applyFont="1" applyFill="1" applyBorder="1" applyAlignment="1">
      <alignment vertical="center" wrapText="1"/>
    </xf>
    <xf numFmtId="173" fontId="3" fillId="2" borderId="3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wrapText="1"/>
    </xf>
    <xf numFmtId="173" fontId="4" fillId="2" borderId="3" xfId="0" applyNumberFormat="1" applyFont="1" applyFill="1" applyBorder="1" applyAlignment="1">
      <alignment horizontal="right" wrapText="1"/>
    </xf>
    <xf numFmtId="173" fontId="4" fillId="0" borderId="0" xfId="0" applyNumberFormat="1" applyFont="1" applyFill="1" applyBorder="1" applyAlignment="1">
      <alignment horizontal="right" wrapText="1"/>
    </xf>
    <xf numFmtId="43" fontId="0" fillId="0" borderId="0" xfId="0" applyNumberFormat="1" applyFont="1" applyBorder="1"/>
    <xf numFmtId="43" fontId="0" fillId="0" borderId="0" xfId="0" applyNumberFormat="1" applyFont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43" fontId="0" fillId="0" borderId="0" xfId="0" applyNumberFormat="1" applyFont="1" applyFill="1" applyBorder="1"/>
    <xf numFmtId="3" fontId="0" fillId="0" borderId="0" xfId="0" applyNumberFormat="1" applyFont="1" applyBorder="1"/>
    <xf numFmtId="173" fontId="3" fillId="0" borderId="3" xfId="0" applyNumberFormat="1" applyFont="1" applyBorder="1" applyAlignment="1">
      <alignment horizontal="right" wrapText="1"/>
    </xf>
    <xf numFmtId="173" fontId="4" fillId="0" borderId="0" xfId="0" applyNumberFormat="1" applyFont="1" applyBorder="1" applyAlignment="1">
      <alignment horizontal="right" vertical="center" wrapText="1"/>
    </xf>
    <xf numFmtId="0" fontId="0" fillId="0" borderId="12" xfId="0" applyFont="1" applyBorder="1"/>
    <xf numFmtId="173" fontId="4" fillId="0" borderId="12" xfId="0" applyNumberFormat="1" applyFont="1" applyFill="1" applyBorder="1" applyAlignment="1">
      <alignment horizontal="right" wrapText="1"/>
    </xf>
    <xf numFmtId="173" fontId="4" fillId="0" borderId="9" xfId="0" applyNumberFormat="1" applyFont="1" applyBorder="1" applyAlignment="1">
      <alignment horizontal="right" wrapText="1"/>
    </xf>
    <xf numFmtId="173" fontId="4" fillId="0" borderId="7" xfId="0" applyNumberFormat="1" applyFont="1" applyBorder="1" applyAlignment="1">
      <alignment horizontal="right" wrapText="1"/>
    </xf>
    <xf numFmtId="0" fontId="9" fillId="0" borderId="13" xfId="0" applyFont="1" applyBorder="1"/>
    <xf numFmtId="0" fontId="8" fillId="0" borderId="13" xfId="0" applyFont="1" applyBorder="1"/>
    <xf numFmtId="0" fontId="8" fillId="0" borderId="14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0</xdr:col>
      <xdr:colOff>704850</xdr:colOff>
      <xdr:row>4</xdr:row>
      <xdr:rowOff>0</xdr:rowOff>
    </xdr:to>
    <xdr:pic>
      <xdr:nvPicPr>
        <xdr:cNvPr id="5644" name="Figuras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00"/>
          <a:ext cx="685800" cy="647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0"/>
  <sheetViews>
    <sheetView tabSelected="1" workbookViewId="0">
      <selection activeCell="J57" sqref="J57"/>
    </sheetView>
  </sheetViews>
  <sheetFormatPr defaultColWidth="9" defaultRowHeight="12.75"/>
  <cols>
    <col min="1" max="1" width="58.140625" style="1" customWidth="1"/>
    <col min="2" max="2" width="17.5703125" style="1" customWidth="1"/>
    <col min="3" max="3" width="10.28515625" style="1" customWidth="1"/>
    <col min="4" max="4" width="17.140625" style="1" customWidth="1"/>
    <col min="5" max="5" width="8.5703125" style="1" customWidth="1"/>
    <col min="6" max="6" width="17.28515625" style="1" customWidth="1"/>
    <col min="7" max="7" width="8.5703125" style="1" customWidth="1"/>
    <col min="8" max="8" width="16.5703125" style="34" customWidth="1"/>
    <col min="9" max="9" width="13.5703125" style="34" customWidth="1"/>
    <col min="10" max="10" width="9" style="1"/>
    <col min="11" max="11" width="15.140625" style="1" customWidth="1"/>
    <col min="12" max="12" width="14" style="1" bestFit="1" customWidth="1"/>
    <col min="13" max="16384" width="9" style="1"/>
  </cols>
  <sheetData>
    <row r="2" spans="1:9" ht="14.25">
      <c r="A2" s="2" t="s">
        <v>30</v>
      </c>
    </row>
    <row r="3" spans="1:9" ht="14.25">
      <c r="A3" s="2" t="s">
        <v>31</v>
      </c>
    </row>
    <row r="5" spans="1:9" ht="15">
      <c r="A5" s="48" t="s">
        <v>3</v>
      </c>
      <c r="B5" s="48"/>
      <c r="C5" s="48"/>
      <c r="D5" s="48"/>
      <c r="E5" s="48"/>
      <c r="F5" s="48"/>
      <c r="G5" s="48"/>
    </row>
    <row r="6" spans="1:9">
      <c r="A6" s="49" t="s">
        <v>33</v>
      </c>
      <c r="B6" s="49"/>
      <c r="C6" s="49"/>
      <c r="D6" s="49"/>
      <c r="E6" s="49"/>
      <c r="F6" s="49"/>
      <c r="G6" s="49"/>
    </row>
    <row r="7" spans="1:9" s="6" customFormat="1" ht="33" customHeight="1">
      <c r="A7" s="3" t="s">
        <v>4</v>
      </c>
      <c r="B7" s="4" t="s">
        <v>7</v>
      </c>
      <c r="C7" s="4" t="s">
        <v>0</v>
      </c>
      <c r="D7" s="4" t="s">
        <v>8</v>
      </c>
      <c r="E7" s="4" t="s">
        <v>0</v>
      </c>
      <c r="F7" s="4" t="s">
        <v>1</v>
      </c>
      <c r="G7" s="4" t="s">
        <v>0</v>
      </c>
      <c r="H7" s="35"/>
      <c r="I7" s="35"/>
    </row>
    <row r="8" spans="1:9" s="8" customFormat="1" ht="19.5" customHeight="1">
      <c r="A8" s="29" t="s">
        <v>5</v>
      </c>
      <c r="B8" s="30"/>
      <c r="C8" s="30"/>
      <c r="D8" s="30"/>
      <c r="E8" s="30"/>
      <c r="F8" s="30"/>
      <c r="G8" s="30"/>
      <c r="H8" s="36"/>
      <c r="I8" s="36"/>
    </row>
    <row r="9" spans="1:9" s="8" customFormat="1" ht="19.5" customHeight="1">
      <c r="A9" s="23" t="s">
        <v>9</v>
      </c>
      <c r="B9" s="22">
        <v>16599724</v>
      </c>
      <c r="C9" s="5">
        <f>(B9*100)/$F9</f>
        <v>100</v>
      </c>
      <c r="D9" s="5">
        <v>0</v>
      </c>
      <c r="E9" s="5">
        <f>(D9*100)/$F9</f>
        <v>0</v>
      </c>
      <c r="F9" s="5">
        <f>B9</f>
        <v>16599724</v>
      </c>
      <c r="G9" s="5">
        <v>100</v>
      </c>
      <c r="H9" s="36"/>
      <c r="I9" s="36"/>
    </row>
    <row r="10" spans="1:9" ht="15.95" customHeight="1">
      <c r="A10" s="31" t="s">
        <v>6</v>
      </c>
      <c r="B10" s="32"/>
      <c r="C10" s="5"/>
      <c r="D10" s="32"/>
      <c r="E10" s="30"/>
      <c r="F10" s="32"/>
      <c r="G10" s="30"/>
    </row>
    <row r="11" spans="1:9" ht="15.95" customHeight="1">
      <c r="A11" s="14" t="s">
        <v>10</v>
      </c>
      <c r="B11" s="9">
        <v>5096660</v>
      </c>
      <c r="C11" s="5"/>
      <c r="D11" s="9">
        <f>F11-B11</f>
        <v>0</v>
      </c>
      <c r="E11" s="5">
        <f t="shared" ref="E11:E17" si="0">(D11*100)/$F11</f>
        <v>0</v>
      </c>
      <c r="F11" s="9">
        <v>5096660</v>
      </c>
      <c r="G11" s="5">
        <v>100</v>
      </c>
    </row>
    <row r="12" spans="1:9" ht="15.95" customHeight="1">
      <c r="A12" s="14" t="s">
        <v>11</v>
      </c>
      <c r="B12" s="9">
        <v>4105560</v>
      </c>
      <c r="C12" s="5"/>
      <c r="D12" s="9">
        <f t="shared" ref="D12:D44" si="1">F12-B12</f>
        <v>0</v>
      </c>
      <c r="E12" s="5">
        <f t="shared" si="0"/>
        <v>0</v>
      </c>
      <c r="F12" s="9">
        <v>4105560</v>
      </c>
      <c r="G12" s="5">
        <v>100</v>
      </c>
    </row>
    <row r="13" spans="1:9" ht="15.95" customHeight="1">
      <c r="A13" s="14" t="s">
        <v>12</v>
      </c>
      <c r="B13" s="9">
        <v>3458320</v>
      </c>
      <c r="C13" s="5"/>
      <c r="D13" s="9">
        <f t="shared" si="1"/>
        <v>3249000</v>
      </c>
      <c r="E13" s="5">
        <f t="shared" si="0"/>
        <v>48.439615226349723</v>
      </c>
      <c r="F13" s="9">
        <v>6707320</v>
      </c>
      <c r="G13" s="5">
        <v>100</v>
      </c>
    </row>
    <row r="14" spans="1:9" ht="15.95" customHeight="1">
      <c r="A14" s="21" t="s">
        <v>29</v>
      </c>
      <c r="B14" s="9">
        <v>3755000</v>
      </c>
      <c r="C14" s="5"/>
      <c r="D14" s="9">
        <f t="shared" si="1"/>
        <v>64888000</v>
      </c>
      <c r="E14" s="7">
        <f t="shared" si="0"/>
        <v>94.529667992366299</v>
      </c>
      <c r="F14" s="9">
        <v>68643000</v>
      </c>
      <c r="G14" s="7">
        <v>100</v>
      </c>
    </row>
    <row r="15" spans="1:9" ht="15.95" customHeight="1">
      <c r="A15" s="14" t="s">
        <v>13</v>
      </c>
      <c r="B15" s="9">
        <v>11843045</v>
      </c>
      <c r="C15" s="5"/>
      <c r="D15" s="9">
        <f t="shared" si="1"/>
        <v>3248144</v>
      </c>
      <c r="E15" s="7">
        <f t="shared" si="0"/>
        <v>21.523446562096598</v>
      </c>
      <c r="F15" s="9">
        <v>15091189</v>
      </c>
      <c r="G15" s="7">
        <v>100</v>
      </c>
      <c r="I15" s="37"/>
    </row>
    <row r="16" spans="1:9" ht="15.95" customHeight="1">
      <c r="A16" s="14" t="s">
        <v>14</v>
      </c>
      <c r="B16" s="9">
        <v>1800000</v>
      </c>
      <c r="C16" s="5"/>
      <c r="D16" s="9">
        <f t="shared" si="1"/>
        <v>0</v>
      </c>
      <c r="E16" s="7">
        <f t="shared" si="0"/>
        <v>0</v>
      </c>
      <c r="F16" s="9">
        <v>1800000</v>
      </c>
      <c r="G16" s="7">
        <v>100</v>
      </c>
      <c r="I16" s="37"/>
    </row>
    <row r="17" spans="1:12" ht="15.95" customHeight="1">
      <c r="A17" s="14" t="s">
        <v>32</v>
      </c>
      <c r="B17" s="9">
        <v>3012545</v>
      </c>
      <c r="C17" s="5"/>
      <c r="D17" s="9">
        <f t="shared" si="1"/>
        <v>0</v>
      </c>
      <c r="E17" s="7">
        <f t="shared" si="0"/>
        <v>0</v>
      </c>
      <c r="F17" s="9">
        <v>3012545</v>
      </c>
      <c r="G17" s="7">
        <v>100</v>
      </c>
      <c r="I17" s="37"/>
    </row>
    <row r="18" spans="1:12" ht="15.95" customHeight="1">
      <c r="A18" s="14" t="s">
        <v>15</v>
      </c>
      <c r="B18" s="9">
        <v>13118990</v>
      </c>
      <c r="C18" s="5"/>
      <c r="D18" s="9">
        <f t="shared" si="1"/>
        <v>6455000</v>
      </c>
      <c r="E18" s="7">
        <f t="shared" ref="E18:E45" si="2">(D18*100)/$F18</f>
        <v>32.977435872808762</v>
      </c>
      <c r="F18" s="9">
        <v>19573990</v>
      </c>
      <c r="G18" s="7">
        <v>100</v>
      </c>
      <c r="I18" s="37"/>
    </row>
    <row r="19" spans="1:12" ht="15.95" customHeight="1">
      <c r="A19" s="14" t="s">
        <v>16</v>
      </c>
      <c r="B19" s="9">
        <v>3233260</v>
      </c>
      <c r="C19" s="5"/>
      <c r="D19" s="9">
        <f t="shared" si="1"/>
        <v>4430000</v>
      </c>
      <c r="E19" s="7">
        <f t="shared" si="2"/>
        <v>57.808295686170112</v>
      </c>
      <c r="F19" s="9">
        <v>7663260</v>
      </c>
      <c r="G19" s="7">
        <v>100</v>
      </c>
      <c r="I19" s="37"/>
    </row>
    <row r="20" spans="1:12" s="28" customFormat="1" ht="15.95" customHeight="1">
      <c r="A20" s="15" t="s">
        <v>17</v>
      </c>
      <c r="B20" s="25"/>
      <c r="C20" s="5"/>
      <c r="D20" s="9">
        <f t="shared" si="1"/>
        <v>0</v>
      </c>
      <c r="E20" s="26">
        <v>0</v>
      </c>
      <c r="F20" s="27"/>
      <c r="G20" s="7">
        <v>100</v>
      </c>
      <c r="H20" s="34"/>
      <c r="I20" s="37"/>
    </row>
    <row r="21" spans="1:12" ht="15.95" customHeight="1">
      <c r="A21" s="21" t="s">
        <v>24</v>
      </c>
      <c r="B21" s="9">
        <v>3994159</v>
      </c>
      <c r="C21" s="5"/>
      <c r="D21" s="9">
        <f t="shared" si="1"/>
        <v>93505841</v>
      </c>
      <c r="E21" s="7">
        <f t="shared" si="2"/>
        <v>95.903426666666661</v>
      </c>
      <c r="F21" s="9">
        <v>97500000</v>
      </c>
      <c r="G21" s="7">
        <v>100</v>
      </c>
      <c r="I21" s="37"/>
      <c r="K21" s="34"/>
      <c r="L21" s="34"/>
    </row>
    <row r="22" spans="1:12" ht="15.95" customHeight="1">
      <c r="A22" s="14" t="s">
        <v>18</v>
      </c>
      <c r="B22" s="9">
        <v>4163400</v>
      </c>
      <c r="C22" s="5"/>
      <c r="D22" s="9">
        <f t="shared" si="1"/>
        <v>2697500</v>
      </c>
      <c r="E22" s="7">
        <f t="shared" si="2"/>
        <v>39.316999227506592</v>
      </c>
      <c r="F22" s="9">
        <v>6860900</v>
      </c>
      <c r="G22" s="7">
        <v>100</v>
      </c>
      <c r="I22" s="37"/>
      <c r="K22" s="34"/>
    </row>
    <row r="23" spans="1:12" ht="15.95" customHeight="1">
      <c r="A23" s="14" t="s">
        <v>34</v>
      </c>
      <c r="B23" s="9">
        <v>20000</v>
      </c>
      <c r="C23" s="5"/>
      <c r="D23" s="9">
        <f t="shared" si="1"/>
        <v>0</v>
      </c>
      <c r="E23" s="7">
        <f t="shared" si="2"/>
        <v>0</v>
      </c>
      <c r="F23" s="9">
        <v>20000</v>
      </c>
      <c r="G23" s="7">
        <v>100</v>
      </c>
      <c r="I23" s="37"/>
      <c r="K23" s="34"/>
    </row>
    <row r="24" spans="1:12" ht="15.95" customHeight="1">
      <c r="A24" s="14" t="s">
        <v>19</v>
      </c>
      <c r="B24" s="9">
        <v>2450540</v>
      </c>
      <c r="C24" s="5"/>
      <c r="D24" s="9">
        <f t="shared" si="1"/>
        <v>3020716</v>
      </c>
      <c r="E24" s="7">
        <f t="shared" si="2"/>
        <v>55.21064998603611</v>
      </c>
      <c r="F24" s="9">
        <v>5471256</v>
      </c>
      <c r="G24" s="7">
        <v>100</v>
      </c>
      <c r="I24" s="37"/>
    </row>
    <row r="25" spans="1:12" s="28" customFormat="1" ht="15.95" customHeight="1">
      <c r="A25" s="15" t="s">
        <v>20</v>
      </c>
      <c r="B25" s="27">
        <v>0</v>
      </c>
      <c r="C25" s="5"/>
      <c r="D25" s="9">
        <f t="shared" si="1"/>
        <v>0</v>
      </c>
      <c r="E25" s="7">
        <v>0</v>
      </c>
      <c r="F25" s="27"/>
      <c r="G25" s="7">
        <v>100</v>
      </c>
      <c r="H25" s="34"/>
      <c r="I25" s="37"/>
    </row>
    <row r="26" spans="1:12" ht="15.95" customHeight="1">
      <c r="A26" s="21" t="s">
        <v>25</v>
      </c>
      <c r="B26" s="9">
        <v>6957730</v>
      </c>
      <c r="C26" s="5"/>
      <c r="D26" s="9">
        <f t="shared" si="1"/>
        <v>539992</v>
      </c>
      <c r="E26" s="7">
        <f t="shared" si="2"/>
        <v>7.2020808453554297</v>
      </c>
      <c r="F26" s="9">
        <v>7497722</v>
      </c>
      <c r="G26" s="7">
        <v>100</v>
      </c>
      <c r="I26" s="37"/>
      <c r="J26" s="38"/>
    </row>
    <row r="27" spans="1:12" ht="15.95" customHeight="1">
      <c r="A27" s="21" t="s">
        <v>35</v>
      </c>
      <c r="B27" s="9">
        <v>15000</v>
      </c>
      <c r="C27" s="5"/>
      <c r="D27" s="9">
        <f t="shared" si="1"/>
        <v>26000</v>
      </c>
      <c r="E27" s="7">
        <f t="shared" si="2"/>
        <v>63.414634146341463</v>
      </c>
      <c r="F27" s="9">
        <v>41000</v>
      </c>
      <c r="G27" s="7">
        <v>100</v>
      </c>
    </row>
    <row r="28" spans="1:12" ht="15.95" customHeight="1">
      <c r="A28" s="21" t="s">
        <v>26</v>
      </c>
      <c r="B28" s="9">
        <v>15000</v>
      </c>
      <c r="C28" s="5"/>
      <c r="D28" s="9">
        <f t="shared" si="1"/>
        <v>20000</v>
      </c>
      <c r="E28" s="7">
        <f t="shared" si="2"/>
        <v>57.142857142857146</v>
      </c>
      <c r="F28" s="9">
        <v>35000</v>
      </c>
      <c r="G28" s="7">
        <v>100</v>
      </c>
    </row>
    <row r="29" spans="1:12" ht="15.95" customHeight="1">
      <c r="A29" s="21" t="s">
        <v>36</v>
      </c>
      <c r="B29" s="9">
        <v>15000</v>
      </c>
      <c r="C29" s="5"/>
      <c r="D29" s="9">
        <f t="shared" si="1"/>
        <v>20000</v>
      </c>
      <c r="E29" s="7">
        <f t="shared" si="2"/>
        <v>57.142857142857146</v>
      </c>
      <c r="F29" s="9">
        <v>35000</v>
      </c>
      <c r="G29" s="7">
        <v>100</v>
      </c>
    </row>
    <row r="30" spans="1:12" ht="15.95" customHeight="1">
      <c r="A30" s="14" t="s">
        <v>21</v>
      </c>
      <c r="B30" s="9">
        <v>6098000</v>
      </c>
      <c r="C30" s="5"/>
      <c r="D30" s="9">
        <f t="shared" si="1"/>
        <v>4095500</v>
      </c>
      <c r="E30" s="7">
        <f t="shared" si="2"/>
        <v>40.177564134006964</v>
      </c>
      <c r="F30" s="9">
        <v>10193500</v>
      </c>
      <c r="G30" s="7">
        <v>100</v>
      </c>
    </row>
    <row r="31" spans="1:12" ht="15.95" customHeight="1">
      <c r="A31" s="14" t="s">
        <v>37</v>
      </c>
      <c r="B31" s="9">
        <v>6518000</v>
      </c>
      <c r="C31" s="5"/>
      <c r="D31" s="9">
        <f t="shared" si="1"/>
        <v>42565320</v>
      </c>
      <c r="E31" s="7">
        <f t="shared" si="2"/>
        <v>86.720539686394488</v>
      </c>
      <c r="F31" s="9">
        <v>49083320</v>
      </c>
      <c r="G31" s="7">
        <v>100</v>
      </c>
      <c r="I31" s="37"/>
    </row>
    <row r="32" spans="1:12" ht="15.95" customHeight="1">
      <c r="A32" s="21" t="s">
        <v>27</v>
      </c>
      <c r="B32" s="9">
        <v>760636</v>
      </c>
      <c r="C32" s="5"/>
      <c r="D32" s="9">
        <f t="shared" si="1"/>
        <v>160000</v>
      </c>
      <c r="E32" s="7">
        <f t="shared" si="2"/>
        <v>17.379289969108314</v>
      </c>
      <c r="F32" s="9">
        <v>920636</v>
      </c>
      <c r="G32" s="7">
        <v>100</v>
      </c>
    </row>
    <row r="33" spans="1:9" ht="15.95" customHeight="1">
      <c r="A33" s="21" t="s">
        <v>28</v>
      </c>
      <c r="B33" s="9">
        <v>0</v>
      </c>
      <c r="C33" s="5"/>
      <c r="D33" s="9">
        <f t="shared" si="1"/>
        <v>29200000</v>
      </c>
      <c r="E33" s="7">
        <f t="shared" si="2"/>
        <v>100</v>
      </c>
      <c r="F33" s="9">
        <v>29200000</v>
      </c>
      <c r="G33" s="7">
        <v>100</v>
      </c>
    </row>
    <row r="34" spans="1:9" ht="15.95" customHeight="1">
      <c r="A34" s="14" t="s">
        <v>38</v>
      </c>
      <c r="B34" s="9">
        <v>4903670</v>
      </c>
      <c r="C34" s="5"/>
      <c r="D34" s="9">
        <f t="shared" si="1"/>
        <v>13211000</v>
      </c>
      <c r="E34" s="7">
        <f t="shared" si="2"/>
        <v>72.929840841704547</v>
      </c>
      <c r="F34" s="9">
        <v>18114670</v>
      </c>
      <c r="G34" s="7">
        <v>100</v>
      </c>
      <c r="I34" s="37"/>
    </row>
    <row r="35" spans="1:9" ht="15.95" customHeight="1">
      <c r="A35" s="14" t="s">
        <v>22</v>
      </c>
      <c r="B35" s="9">
        <v>0</v>
      </c>
      <c r="C35" s="5"/>
      <c r="D35" s="9">
        <f t="shared" si="1"/>
        <v>0</v>
      </c>
      <c r="E35" s="7">
        <v>0</v>
      </c>
      <c r="F35" s="9"/>
      <c r="G35" s="7">
        <v>100</v>
      </c>
      <c r="I35" s="37"/>
    </row>
    <row r="36" spans="1:9" ht="15.95" customHeight="1">
      <c r="A36" s="45" t="s">
        <v>40</v>
      </c>
      <c r="B36" s="43">
        <v>0</v>
      </c>
      <c r="C36" s="5"/>
      <c r="D36" s="9">
        <f t="shared" si="1"/>
        <v>86790540</v>
      </c>
      <c r="E36" s="7">
        <f t="shared" si="2"/>
        <v>100</v>
      </c>
      <c r="F36" s="9">
        <v>86790540</v>
      </c>
      <c r="G36" s="7">
        <v>100</v>
      </c>
      <c r="I36" s="37"/>
    </row>
    <row r="37" spans="1:9" ht="15.95" customHeight="1">
      <c r="A37" s="46" t="s">
        <v>39</v>
      </c>
      <c r="B37" s="43">
        <v>3727000</v>
      </c>
      <c r="C37" s="5"/>
      <c r="D37" s="9">
        <f t="shared" si="1"/>
        <v>5233000</v>
      </c>
      <c r="E37" s="7">
        <f t="shared" si="2"/>
        <v>58.404017857142854</v>
      </c>
      <c r="F37" s="9">
        <v>8960000</v>
      </c>
      <c r="G37" s="7">
        <v>100</v>
      </c>
      <c r="I37" s="37"/>
    </row>
    <row r="38" spans="1:9" ht="15.95" customHeight="1">
      <c r="A38" s="45" t="s">
        <v>41</v>
      </c>
      <c r="B38" s="43">
        <v>40000</v>
      </c>
      <c r="C38" s="5"/>
      <c r="D38" s="9">
        <f t="shared" si="1"/>
        <v>0</v>
      </c>
      <c r="E38" s="7">
        <f t="shared" si="2"/>
        <v>0</v>
      </c>
      <c r="F38" s="9">
        <v>40000</v>
      </c>
      <c r="G38" s="7">
        <v>100</v>
      </c>
      <c r="I38" s="37"/>
    </row>
    <row r="39" spans="1:9" ht="15.95" customHeight="1">
      <c r="A39" s="46" t="s">
        <v>42</v>
      </c>
      <c r="B39" s="43">
        <v>3300000</v>
      </c>
      <c r="C39" s="5"/>
      <c r="D39" s="9">
        <f t="shared" si="1"/>
        <v>0</v>
      </c>
      <c r="E39" s="7">
        <f t="shared" si="2"/>
        <v>0</v>
      </c>
      <c r="F39" s="9">
        <v>3300000</v>
      </c>
      <c r="G39" s="7">
        <v>100</v>
      </c>
      <c r="I39" s="37"/>
    </row>
    <row r="40" spans="1:9" ht="15.95" customHeight="1">
      <c r="A40" s="46" t="s">
        <v>43</v>
      </c>
      <c r="B40" s="43">
        <v>1000000</v>
      </c>
      <c r="C40" s="5"/>
      <c r="D40" s="9">
        <f t="shared" si="1"/>
        <v>0</v>
      </c>
      <c r="E40" s="7">
        <f t="shared" si="2"/>
        <v>0</v>
      </c>
      <c r="F40" s="9">
        <v>1000000</v>
      </c>
      <c r="G40" s="7">
        <v>100</v>
      </c>
      <c r="I40" s="37"/>
    </row>
    <row r="41" spans="1:9" ht="15.95" customHeight="1">
      <c r="A41" s="46" t="s">
        <v>44</v>
      </c>
      <c r="B41" s="43">
        <v>3003430</v>
      </c>
      <c r="C41" s="5"/>
      <c r="D41" s="9">
        <f t="shared" si="1"/>
        <v>0</v>
      </c>
      <c r="E41" s="7">
        <f t="shared" si="2"/>
        <v>0</v>
      </c>
      <c r="F41" s="9">
        <v>3003430</v>
      </c>
      <c r="G41" s="7">
        <v>100</v>
      </c>
      <c r="I41" s="37"/>
    </row>
    <row r="42" spans="1:9" ht="15.95" customHeight="1">
      <c r="A42" s="46" t="s">
        <v>45</v>
      </c>
      <c r="B42" s="43">
        <v>2961090</v>
      </c>
      <c r="C42" s="5"/>
      <c r="D42" s="9">
        <f t="shared" si="1"/>
        <v>0</v>
      </c>
      <c r="E42" s="7">
        <f t="shared" si="2"/>
        <v>0</v>
      </c>
      <c r="F42" s="9">
        <v>2961090</v>
      </c>
      <c r="G42" s="7">
        <v>100</v>
      </c>
      <c r="I42" s="37"/>
    </row>
    <row r="43" spans="1:9" ht="15.95" customHeight="1">
      <c r="A43" s="46" t="s">
        <v>46</v>
      </c>
      <c r="B43" s="43">
        <v>1600000</v>
      </c>
      <c r="C43" s="5"/>
      <c r="D43" s="9">
        <f t="shared" si="1"/>
        <v>0</v>
      </c>
      <c r="E43" s="7">
        <f t="shared" si="2"/>
        <v>0</v>
      </c>
      <c r="F43" s="9">
        <v>1600000</v>
      </c>
      <c r="G43" s="7">
        <v>100</v>
      </c>
      <c r="I43" s="37"/>
    </row>
    <row r="44" spans="1:9" ht="15.95" customHeight="1">
      <c r="A44" s="47" t="s">
        <v>23</v>
      </c>
      <c r="B44" s="20">
        <v>100000</v>
      </c>
      <c r="C44" s="18">
        <f>(B44*100)/$F44</f>
        <v>100</v>
      </c>
      <c r="D44" s="44">
        <f t="shared" si="1"/>
        <v>0</v>
      </c>
      <c r="E44" s="19">
        <f t="shared" si="2"/>
        <v>0</v>
      </c>
      <c r="F44" s="9">
        <v>100000</v>
      </c>
      <c r="G44" s="19">
        <v>100</v>
      </c>
    </row>
    <row r="45" spans="1:9" ht="15.95" customHeight="1">
      <c r="A45" s="11" t="s">
        <v>2</v>
      </c>
      <c r="B45" s="10">
        <f>SUM(B9:B44)</f>
        <v>117665759</v>
      </c>
      <c r="C45" s="16">
        <f>(B45*100)/$F45</f>
        <v>24.461651919489171</v>
      </c>
      <c r="D45" s="39">
        <f>SUM(D9:D44)</f>
        <v>363355553</v>
      </c>
      <c r="E45" s="40">
        <f t="shared" si="2"/>
        <v>75.538348080510829</v>
      </c>
      <c r="F45" s="24">
        <f>B45+D45</f>
        <v>481021312</v>
      </c>
      <c r="G45" s="17">
        <v>100</v>
      </c>
    </row>
    <row r="46" spans="1:9" ht="15.75">
      <c r="D46" s="42"/>
      <c r="E46" s="41"/>
      <c r="F46" s="12"/>
    </row>
    <row r="47" spans="1:9" ht="15.75">
      <c r="D47" s="33"/>
      <c r="F47" s="12"/>
    </row>
    <row r="49" spans="4:4">
      <c r="D49" s="13"/>
    </row>
    <row r="50" spans="4:4">
      <c r="D50" s="13"/>
    </row>
  </sheetData>
  <mergeCells count="2">
    <mergeCell ref="A5:G5"/>
    <mergeCell ref="A6:G6"/>
  </mergeCells>
  <phoneticPr fontId="0" type="noConversion"/>
  <printOptions horizontalCentered="1"/>
  <pageMargins left="0" right="0" top="0" bottom="0" header="0" footer="0"/>
  <pageSetup paperSize="9" scale="76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2025-10-15T19:50:17Z</dcterms:modified>
</cp:coreProperties>
</file>