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7755" firstSheet="1" activeTab="1"/>
  </bookViews>
  <sheets>
    <sheet name="Anexo I" sheetId="1" r:id="rId1"/>
    <sheet name="Anexo II" sheetId="2" r:id="rId2"/>
  </sheets>
  <calcPr calcId="124519"/>
</workbook>
</file>

<file path=xl/calcChain.xml><?xml version="1.0" encoding="utf-8"?>
<calcChain xmlns="http://schemas.openxmlformats.org/spreadsheetml/2006/main">
  <c r="D18" i="2"/>
  <c r="F18"/>
  <c r="F17"/>
  <c r="E17"/>
  <c r="E16" i="1"/>
  <c r="B11" i="2"/>
  <c r="B22"/>
  <c r="D11"/>
  <c r="D22"/>
  <c r="F12"/>
  <c r="C12"/>
  <c r="F13"/>
  <c r="C13"/>
  <c r="F14"/>
  <c r="E14"/>
  <c r="F15"/>
  <c r="C15"/>
  <c r="F16"/>
  <c r="E16"/>
  <c r="B18"/>
  <c r="F19"/>
  <c r="C19"/>
  <c r="F20"/>
  <c r="C20"/>
  <c r="F21"/>
  <c r="E21"/>
  <c r="E13"/>
  <c r="C21"/>
  <c r="E20"/>
  <c r="E19"/>
  <c r="E15"/>
  <c r="E12"/>
  <c r="C17"/>
  <c r="C16"/>
  <c r="C14"/>
  <c r="F11"/>
  <c r="E11"/>
  <c r="E18"/>
  <c r="C18"/>
  <c r="C11"/>
  <c r="F22"/>
  <c r="E22"/>
  <c r="C22"/>
</calcChain>
</file>

<file path=xl/sharedStrings.xml><?xml version="1.0" encoding="utf-8"?>
<sst xmlns="http://schemas.openxmlformats.org/spreadsheetml/2006/main" count="38" uniqueCount="34">
  <si>
    <t xml:space="preserve">                 Estado do Rio de Janeiro</t>
  </si>
  <si>
    <t xml:space="preserve">                 PREFEITURA MUNICIPAL DE PIRAÍ</t>
  </si>
  <si>
    <t>ANEXO I</t>
  </si>
  <si>
    <t>RECURSOS DE TODAS AS FONTE</t>
  </si>
  <si>
    <t>RECEITAS</t>
  </si>
  <si>
    <t>1.1</t>
  </si>
  <si>
    <t xml:space="preserve">Receitas Correntes </t>
  </si>
  <si>
    <t>1.2</t>
  </si>
  <si>
    <t>Receitas de Capital</t>
  </si>
  <si>
    <t>1.3</t>
  </si>
  <si>
    <t>Receita Intra-orçamentária  Corrente</t>
  </si>
  <si>
    <t>1.4</t>
  </si>
  <si>
    <t>Deduções da Receita Corrente</t>
  </si>
  <si>
    <t>ANEXO II</t>
  </si>
  <si>
    <t>RECURSOS DE TODAS AS FONTES</t>
  </si>
  <si>
    <t>ESPECIFICAÇÃO</t>
  </si>
  <si>
    <t>%</t>
  </si>
  <si>
    <t>TOTAL</t>
  </si>
  <si>
    <t>RECEITAS CORRENTES</t>
  </si>
  <si>
    <t>Receita de Contribuições</t>
  </si>
  <si>
    <t>Receita Patrimonial</t>
  </si>
  <si>
    <t>Transferências Correntes</t>
  </si>
  <si>
    <t>Outras Receitas Correntes</t>
  </si>
  <si>
    <t>DEDUÇÃO DA RECEITA CORRENTE</t>
  </si>
  <si>
    <t>RECEITAS DE CAPITAL</t>
  </si>
  <si>
    <t>Alienação de Bens</t>
  </si>
  <si>
    <t>Transferências de Capital</t>
  </si>
  <si>
    <t>RECEITA INTTRA-ORÇAMENTÁRIA CORRENTE</t>
  </si>
  <si>
    <t>TOTAL =&gt;</t>
  </si>
  <si>
    <t>RECURSOS LIVRES DE DESTINAÇÃO</t>
  </si>
  <si>
    <t>RECURSOS COM DESTINAÇÃO EPECÍFICA</t>
  </si>
  <si>
    <t>IMPOSTOS, Taxas e Contribuição de Melhorias</t>
  </si>
  <si>
    <t>ESTIMATIVA DA RECEITA TOTAL POR CATEGORIA ECONÔMICA / 2026</t>
  </si>
  <si>
    <t>ESTIMATIVA DA RECEITA TOTAL COM DETALHAMENTO POR CATEGORIA ECONÔMICA E ORIGEM DOS RECURSOS  -  2026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</si>
</sst>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2" formatCode="&quot;R$ &quot;#,##0.00_);[Red]&quot;(R$ &quot;#,##0.00\)"/>
    <numFmt numFmtId="173" formatCode="_(* #,##0_);_(* \(#,##0\);_(* \-_);_(@_)"/>
  </numFmts>
  <fonts count="13"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  <charset val="1"/>
    </font>
    <font>
      <b/>
      <sz val="8"/>
      <name val="Verdana"/>
      <family val="2"/>
    </font>
    <font>
      <sz val="8"/>
      <name val="Verdana"/>
      <family val="2"/>
    </font>
    <font>
      <sz val="12"/>
      <name val="Arial"/>
      <family val="2"/>
      <charset val="1"/>
    </font>
    <font>
      <sz val="10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3" fontId="7" fillId="0" borderId="4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73" fontId="8" fillId="0" borderId="4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73" fontId="7" fillId="0" borderId="1" xfId="0" applyNumberFormat="1" applyFont="1" applyBorder="1" applyAlignment="1">
      <alignment horizontal="right" vertical="center" wrapText="1"/>
    </xf>
    <xf numFmtId="173" fontId="7" fillId="0" borderId="2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/>
    </xf>
    <xf numFmtId="173" fontId="0" fillId="0" borderId="0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 wrapText="1"/>
    </xf>
    <xf numFmtId="0" fontId="5" fillId="0" borderId="8" xfId="0" applyFont="1" applyBorder="1"/>
    <xf numFmtId="173" fontId="5" fillId="0" borderId="9" xfId="0" applyNumberFormat="1" applyFont="1" applyBorder="1" applyAlignment="1">
      <alignment horizontal="right" wrapText="1"/>
    </xf>
    <xf numFmtId="0" fontId="5" fillId="0" borderId="9" xfId="0" applyFont="1" applyBorder="1"/>
    <xf numFmtId="0" fontId="5" fillId="0" borderId="5" xfId="0" applyFont="1" applyBorder="1"/>
    <xf numFmtId="0" fontId="2" fillId="0" borderId="6" xfId="0" applyFont="1" applyBorder="1" applyAlignment="1">
      <alignment wrapText="1"/>
    </xf>
    <xf numFmtId="37" fontId="2" fillId="0" borderId="10" xfId="0" applyNumberFormat="1" applyFont="1" applyBorder="1"/>
    <xf numFmtId="0" fontId="2" fillId="0" borderId="11" xfId="0" applyFont="1" applyBorder="1" applyAlignment="1">
      <alignment vertical="center" wrapText="1"/>
    </xf>
    <xf numFmtId="3" fontId="2" fillId="0" borderId="12" xfId="0" applyNumberFormat="1" applyFont="1" applyBorder="1" applyAlignment="1">
      <alignment horizontal="right" vertical="center" wrapText="1"/>
    </xf>
    <xf numFmtId="43" fontId="7" fillId="0" borderId="4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72" fontId="4" fillId="0" borderId="0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2" fillId="0" borderId="6" xfId="0" applyFont="1" applyBorder="1"/>
    <xf numFmtId="172" fontId="4" fillId="0" borderId="7" xfId="0" applyNumberFormat="1" applyFont="1" applyBorder="1" applyAlignment="1">
      <alignment horizontal="right" vertical="top" wrapText="1"/>
    </xf>
    <xf numFmtId="0" fontId="1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228600</xdr:colOff>
      <xdr:row>3</xdr:row>
      <xdr:rowOff>85725</xdr:rowOff>
    </xdr:to>
    <xdr:pic>
      <xdr:nvPicPr>
        <xdr:cNvPr id="1465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685800</xdr:colOff>
      <xdr:row>4</xdr:row>
      <xdr:rowOff>38100</xdr:rowOff>
    </xdr:to>
    <xdr:pic>
      <xdr:nvPicPr>
        <xdr:cNvPr id="2489" name="Figuras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85800" cy="723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"/>
  <sheetViews>
    <sheetView topLeftCell="A9" workbookViewId="0">
      <selection activeCell="E12" sqref="E12"/>
    </sheetView>
  </sheetViews>
  <sheetFormatPr defaultColWidth="9" defaultRowHeight="12.75"/>
  <cols>
    <col min="1" max="1" width="5.85546875" style="1" customWidth="1"/>
    <col min="2" max="2" width="17.28515625" style="1" customWidth="1"/>
    <col min="3" max="3" width="26" style="1" customWidth="1"/>
    <col min="4" max="4" width="47.140625" style="1" customWidth="1"/>
    <col min="5" max="5" width="31.42578125" style="1" customWidth="1"/>
    <col min="6" max="6" width="9" style="1" customWidth="1"/>
    <col min="7" max="7" width="17.140625" style="1" customWidth="1"/>
    <col min="8" max="16384" width="9" style="1"/>
  </cols>
  <sheetData>
    <row r="2" spans="1:7" ht="14.25">
      <c r="A2" s="2" t="s">
        <v>0</v>
      </c>
    </row>
    <row r="3" spans="1:7" ht="14.25">
      <c r="A3" s="2" t="s">
        <v>1</v>
      </c>
    </row>
    <row r="6" spans="1:7" ht="18">
      <c r="A6" s="33" t="s">
        <v>2</v>
      </c>
      <c r="B6" s="33"/>
      <c r="C6" s="33"/>
      <c r="D6" s="33"/>
      <c r="E6" s="33"/>
    </row>
    <row r="7" spans="1:7">
      <c r="A7" s="3"/>
      <c r="B7" s="3"/>
      <c r="C7" s="3"/>
      <c r="D7" s="3"/>
      <c r="E7" s="3"/>
    </row>
    <row r="8" spans="1:7">
      <c r="A8" s="3"/>
      <c r="B8" s="3"/>
      <c r="C8" s="3"/>
      <c r="D8" s="3"/>
      <c r="E8" s="3"/>
    </row>
    <row r="9" spans="1:7" ht="15.75">
      <c r="A9" s="34" t="s">
        <v>32</v>
      </c>
      <c r="B9" s="34"/>
      <c r="C9" s="34"/>
      <c r="D9" s="34"/>
      <c r="E9" s="34"/>
    </row>
    <row r="10" spans="1:7" ht="15.75">
      <c r="A10" s="34" t="s">
        <v>3</v>
      </c>
      <c r="B10" s="34"/>
      <c r="C10" s="34"/>
      <c r="D10" s="34"/>
      <c r="E10" s="34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3"/>
    </row>
    <row r="13" spans="1:7">
      <c r="A13" s="3"/>
      <c r="B13" s="3"/>
      <c r="C13" s="3"/>
      <c r="D13" s="3"/>
      <c r="E13" s="3"/>
    </row>
    <row r="14" spans="1:7">
      <c r="A14" s="3"/>
      <c r="B14" s="3"/>
      <c r="C14" s="3"/>
      <c r="D14" s="3"/>
      <c r="E14" s="3"/>
    </row>
    <row r="15" spans="1:7" ht="13.5" thickBot="1">
      <c r="A15" s="35">
        <v>1</v>
      </c>
      <c r="B15" s="35"/>
      <c r="C15" s="35"/>
      <c r="D15" s="35"/>
      <c r="E15" s="35"/>
    </row>
    <row r="16" spans="1:7" s="4" customFormat="1" ht="31.5" customHeight="1" thickBot="1">
      <c r="A16" s="30"/>
      <c r="B16" s="36" t="s">
        <v>4</v>
      </c>
      <c r="C16" s="36"/>
      <c r="D16" s="36"/>
      <c r="E16" s="31">
        <f>E17+E19+E21+E23</f>
        <v>481021312</v>
      </c>
      <c r="G16" s="21"/>
    </row>
    <row r="17" spans="1:5" s="6" customFormat="1" ht="15">
      <c r="A17" s="24"/>
      <c r="B17" s="5" t="s">
        <v>5</v>
      </c>
      <c r="C17" s="37" t="s">
        <v>6</v>
      </c>
      <c r="D17" s="38"/>
      <c r="E17" s="25">
        <v>414499129</v>
      </c>
    </row>
    <row r="18" spans="1:5" s="7" customFormat="1" ht="15">
      <c r="A18" s="24"/>
      <c r="B18" s="6"/>
      <c r="C18" s="39"/>
      <c r="D18" s="39"/>
      <c r="E18" s="26"/>
    </row>
    <row r="19" spans="1:5" s="6" customFormat="1" ht="15">
      <c r="A19" s="24"/>
      <c r="B19" s="5" t="s">
        <v>7</v>
      </c>
      <c r="C19" s="37" t="s">
        <v>8</v>
      </c>
      <c r="D19" s="38"/>
      <c r="E19" s="25">
        <v>78052843</v>
      </c>
    </row>
    <row r="20" spans="1:5" s="6" customFormat="1" ht="15">
      <c r="A20" s="24"/>
      <c r="B20" s="5"/>
      <c r="C20" s="37"/>
      <c r="D20" s="38"/>
      <c r="E20" s="25"/>
    </row>
    <row r="21" spans="1:5" s="6" customFormat="1" ht="15">
      <c r="A21" s="24"/>
      <c r="B21" s="5" t="s">
        <v>9</v>
      </c>
      <c r="C21" s="37" t="s">
        <v>10</v>
      </c>
      <c r="D21" s="38"/>
      <c r="E21" s="25">
        <v>20396140</v>
      </c>
    </row>
    <row r="22" spans="1:5" s="6" customFormat="1" ht="14.1" customHeight="1">
      <c r="A22" s="24"/>
      <c r="C22" s="39"/>
      <c r="D22" s="39"/>
      <c r="E22" s="26"/>
    </row>
    <row r="23" spans="1:5" s="6" customFormat="1" ht="14.85" customHeight="1" thickBot="1">
      <c r="A23" s="27"/>
      <c r="B23" s="28" t="s">
        <v>11</v>
      </c>
      <c r="C23" s="40" t="s">
        <v>12</v>
      </c>
      <c r="D23" s="40"/>
      <c r="E23" s="29">
        <v>-31926800</v>
      </c>
    </row>
    <row r="24" spans="1:5" ht="24" customHeight="1"/>
    <row r="25" spans="1:5" ht="24.75" customHeight="1"/>
    <row r="26" spans="1:5">
      <c r="A26"/>
    </row>
  </sheetData>
  <mergeCells count="12">
    <mergeCell ref="C18:D18"/>
    <mergeCell ref="C19:D19"/>
    <mergeCell ref="C20:D20"/>
    <mergeCell ref="C21:D21"/>
    <mergeCell ref="C22:D22"/>
    <mergeCell ref="C23:D23"/>
    <mergeCell ref="A6:E6"/>
    <mergeCell ref="A9:E9"/>
    <mergeCell ref="A10:E10"/>
    <mergeCell ref="A15:E15"/>
    <mergeCell ref="B16:D16"/>
    <mergeCell ref="C17:D17"/>
  </mergeCells>
  <phoneticPr fontId="0" type="noConversion"/>
  <pageMargins left="0.59027777777777779" right="0.39374999999999999" top="1.1812500000000001" bottom="0.98402777777777783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9" sqref="H9"/>
    </sheetView>
  </sheetViews>
  <sheetFormatPr defaultColWidth="9" defaultRowHeight="12.75"/>
  <cols>
    <col min="1" max="1" width="54" style="1" customWidth="1"/>
    <col min="2" max="2" width="17.42578125" style="1" customWidth="1"/>
    <col min="3" max="3" width="9" style="1" customWidth="1"/>
    <col min="4" max="4" width="17.7109375" style="1" customWidth="1"/>
    <col min="5" max="5" width="9" style="1" customWidth="1"/>
    <col min="6" max="6" width="16.85546875" style="1" customWidth="1"/>
    <col min="7" max="7" width="9" style="1" customWidth="1"/>
    <col min="8" max="8" width="18.85546875" style="1" customWidth="1"/>
    <col min="9" max="9" width="9" style="1" customWidth="1"/>
    <col min="10" max="10" width="19.140625" style="1" customWidth="1"/>
    <col min="11" max="16384" width="9" style="1"/>
  </cols>
  <sheetData>
    <row r="1" spans="1:10">
      <c r="A1" s="8"/>
    </row>
    <row r="2" spans="1:10" ht="14.25">
      <c r="A2" s="2" t="s">
        <v>0</v>
      </c>
    </row>
    <row r="3" spans="1:10" ht="14.25">
      <c r="A3" s="2" t="s">
        <v>1</v>
      </c>
    </row>
    <row r="5" spans="1:10" ht="15">
      <c r="F5" s="42" t="s">
        <v>13</v>
      </c>
      <c r="G5" s="42"/>
    </row>
    <row r="6" spans="1:10">
      <c r="A6" s="43"/>
      <c r="B6" s="43"/>
      <c r="C6" s="43"/>
      <c r="D6" s="43"/>
      <c r="E6" s="43"/>
      <c r="F6" s="43"/>
      <c r="G6" s="43"/>
    </row>
    <row r="7" spans="1:10" ht="14.25" customHeight="1">
      <c r="A7" s="44" t="s">
        <v>33</v>
      </c>
      <c r="B7" s="44"/>
      <c r="C7" s="44"/>
      <c r="D7" s="44"/>
      <c r="E7" s="44"/>
      <c r="F7" s="44"/>
      <c r="G7" s="44"/>
    </row>
    <row r="8" spans="1:10" ht="15.75" customHeight="1">
      <c r="A8" s="44" t="s">
        <v>14</v>
      </c>
      <c r="B8" s="44"/>
      <c r="C8" s="44"/>
      <c r="D8" s="44"/>
      <c r="E8" s="44"/>
      <c r="F8" s="44"/>
      <c r="G8" s="44"/>
    </row>
    <row r="9" spans="1:10">
      <c r="A9" s="41">
        <v>1</v>
      </c>
      <c r="B9" s="41"/>
      <c r="C9" s="41"/>
      <c r="D9" s="41"/>
      <c r="E9" s="41"/>
      <c r="F9" s="41"/>
      <c r="G9" s="41"/>
    </row>
    <row r="10" spans="1:10" ht="44.25" customHeight="1">
      <c r="A10" s="9" t="s">
        <v>15</v>
      </c>
      <c r="B10" s="10" t="s">
        <v>29</v>
      </c>
      <c r="C10" s="10" t="s">
        <v>16</v>
      </c>
      <c r="D10" s="10" t="s">
        <v>30</v>
      </c>
      <c r="E10" s="10" t="s">
        <v>16</v>
      </c>
      <c r="F10" s="10" t="s">
        <v>17</v>
      </c>
      <c r="G10" s="10" t="s">
        <v>16</v>
      </c>
    </row>
    <row r="11" spans="1:10" s="13" customFormat="1" ht="24" customHeight="1">
      <c r="A11" s="11" t="s">
        <v>18</v>
      </c>
      <c r="B11" s="12">
        <f>SUM(B12:B16)</f>
        <v>117665759</v>
      </c>
      <c r="C11" s="12">
        <f t="shared" ref="C11:C22" si="0">(B11*100)/$F11</f>
        <v>28.387456273762158</v>
      </c>
      <c r="D11" s="12">
        <f>SUM(D12:D16)</f>
        <v>296833370</v>
      </c>
      <c r="E11" s="12">
        <f t="shared" ref="E11:E22" si="1">(D11*100)/$F11</f>
        <v>71.612543726237845</v>
      </c>
      <c r="F11" s="12">
        <f t="shared" ref="F11:F17" si="2">B11+D11</f>
        <v>414499129</v>
      </c>
      <c r="G11" s="12">
        <v>100</v>
      </c>
    </row>
    <row r="12" spans="1:10" s="13" customFormat="1" ht="24" customHeight="1">
      <c r="A12" s="14" t="s">
        <v>31</v>
      </c>
      <c r="B12" s="15">
        <v>40136699</v>
      </c>
      <c r="C12" s="15">
        <f t="shared" si="0"/>
        <v>53.837591250250718</v>
      </c>
      <c r="D12" s="15">
        <v>34414740</v>
      </c>
      <c r="E12" s="15">
        <f t="shared" si="1"/>
        <v>46.162408749749282</v>
      </c>
      <c r="F12" s="15">
        <f t="shared" si="2"/>
        <v>74551439</v>
      </c>
      <c r="G12" s="15">
        <v>100</v>
      </c>
      <c r="H12" s="22"/>
    </row>
    <row r="13" spans="1:10" s="13" customFormat="1" ht="24" customHeight="1">
      <c r="A13" s="14" t="s">
        <v>19</v>
      </c>
      <c r="B13" s="15">
        <v>0</v>
      </c>
      <c r="C13" s="15">
        <f t="shared" si="0"/>
        <v>0</v>
      </c>
      <c r="D13" s="15">
        <v>14135500</v>
      </c>
      <c r="E13" s="15">
        <f t="shared" si="1"/>
        <v>100</v>
      </c>
      <c r="F13" s="15">
        <f t="shared" si="2"/>
        <v>14135500</v>
      </c>
      <c r="G13" s="15">
        <v>100</v>
      </c>
    </row>
    <row r="14" spans="1:10" s="13" customFormat="1" ht="24" customHeight="1">
      <c r="A14" s="14" t="s">
        <v>20</v>
      </c>
      <c r="B14" s="15">
        <v>3726500</v>
      </c>
      <c r="C14" s="15">
        <f t="shared" si="0"/>
        <v>9.5621698851051331</v>
      </c>
      <c r="D14" s="15">
        <v>35244780</v>
      </c>
      <c r="E14" s="15">
        <f t="shared" si="1"/>
        <v>90.437830114894865</v>
      </c>
      <c r="F14" s="15">
        <f t="shared" si="2"/>
        <v>38971280</v>
      </c>
      <c r="G14" s="15">
        <v>100</v>
      </c>
    </row>
    <row r="15" spans="1:10" s="13" customFormat="1" ht="24" customHeight="1">
      <c r="A15" s="14" t="s">
        <v>21</v>
      </c>
      <c r="B15" s="15">
        <v>72853460</v>
      </c>
      <c r="C15" s="15">
        <f t="shared" si="0"/>
        <v>25.635394179215655</v>
      </c>
      <c r="D15" s="15">
        <v>211337450</v>
      </c>
      <c r="E15" s="15">
        <f t="shared" si="1"/>
        <v>74.364605820784348</v>
      </c>
      <c r="F15" s="15">
        <f t="shared" si="2"/>
        <v>284190910</v>
      </c>
      <c r="G15" s="15">
        <v>100</v>
      </c>
    </row>
    <row r="16" spans="1:10" s="13" customFormat="1" ht="24" customHeight="1">
      <c r="A16" s="14" t="s">
        <v>22</v>
      </c>
      <c r="B16" s="15">
        <v>949100</v>
      </c>
      <c r="C16" s="15">
        <f t="shared" si="0"/>
        <v>35.81509433962264</v>
      </c>
      <c r="D16" s="15">
        <v>1700900</v>
      </c>
      <c r="E16" s="15">
        <f t="shared" si="1"/>
        <v>64.184905660377353</v>
      </c>
      <c r="F16" s="15">
        <f t="shared" si="2"/>
        <v>2650000</v>
      </c>
      <c r="G16" s="15">
        <v>100</v>
      </c>
      <c r="J16" s="22"/>
    </row>
    <row r="17" spans="1:7" s="13" customFormat="1" ht="24" customHeight="1">
      <c r="A17" s="16" t="s">
        <v>23</v>
      </c>
      <c r="B17" s="32">
        <v>0</v>
      </c>
      <c r="C17" s="15">
        <f t="shared" si="0"/>
        <v>0</v>
      </c>
      <c r="D17" s="23">
        <v>-31926800</v>
      </c>
      <c r="E17" s="15">
        <f t="shared" si="1"/>
        <v>100</v>
      </c>
      <c r="F17" s="23">
        <f t="shared" si="2"/>
        <v>-31926800</v>
      </c>
      <c r="G17" s="15">
        <v>100</v>
      </c>
    </row>
    <row r="18" spans="1:7" s="13" customFormat="1" ht="24" customHeight="1">
      <c r="A18" s="11" t="s">
        <v>24</v>
      </c>
      <c r="B18" s="12">
        <f>SUM(B19:B20)</f>
        <v>0</v>
      </c>
      <c r="C18" s="12">
        <f t="shared" si="0"/>
        <v>0</v>
      </c>
      <c r="D18" s="12">
        <f>SUM(D19:D20)</f>
        <v>78052843</v>
      </c>
      <c r="E18" s="12">
        <f t="shared" si="1"/>
        <v>100</v>
      </c>
      <c r="F18" s="12">
        <f>B18+D18</f>
        <v>78052843</v>
      </c>
      <c r="G18" s="12">
        <v>100</v>
      </c>
    </row>
    <row r="19" spans="1:7" s="13" customFormat="1" ht="24" customHeight="1">
      <c r="A19" s="14" t="s">
        <v>25</v>
      </c>
      <c r="B19" s="15">
        <v>0</v>
      </c>
      <c r="C19" s="15">
        <f t="shared" si="0"/>
        <v>0</v>
      </c>
      <c r="D19" s="15">
        <v>12500</v>
      </c>
      <c r="E19" s="15">
        <f t="shared" si="1"/>
        <v>100</v>
      </c>
      <c r="F19" s="15">
        <f>B19+D19</f>
        <v>12500</v>
      </c>
      <c r="G19" s="15">
        <v>100</v>
      </c>
    </row>
    <row r="20" spans="1:7" s="13" customFormat="1" ht="24" customHeight="1">
      <c r="A20" s="14" t="s">
        <v>26</v>
      </c>
      <c r="B20" s="15">
        <v>0</v>
      </c>
      <c r="C20" s="15">
        <f t="shared" si="0"/>
        <v>0</v>
      </c>
      <c r="D20" s="15">
        <v>78040343</v>
      </c>
      <c r="E20" s="15">
        <f t="shared" si="1"/>
        <v>100</v>
      </c>
      <c r="F20" s="15">
        <f>B20+D20</f>
        <v>78040343</v>
      </c>
      <c r="G20" s="15">
        <v>100</v>
      </c>
    </row>
    <row r="21" spans="1:7" s="13" customFormat="1" ht="24" customHeight="1">
      <c r="A21" s="17" t="s">
        <v>27</v>
      </c>
      <c r="B21" s="12">
        <v>0</v>
      </c>
      <c r="C21" s="12">
        <f t="shared" si="0"/>
        <v>0</v>
      </c>
      <c r="D21" s="12">
        <v>20396140</v>
      </c>
      <c r="E21" s="12">
        <f t="shared" si="1"/>
        <v>100</v>
      </c>
      <c r="F21" s="12">
        <f>B21+D21</f>
        <v>20396140</v>
      </c>
      <c r="G21" s="15">
        <v>100</v>
      </c>
    </row>
    <row r="22" spans="1:7" s="13" customFormat="1" ht="24" customHeight="1">
      <c r="A22" s="18" t="s">
        <v>28</v>
      </c>
      <c r="B22" s="19">
        <f>B18+B11+B17</f>
        <v>117665759</v>
      </c>
      <c r="C22" s="20">
        <f t="shared" si="0"/>
        <v>24.461651919489171</v>
      </c>
      <c r="D22" s="20">
        <f>D11+D18+D21+D17</f>
        <v>363355553</v>
      </c>
      <c r="E22" s="20">
        <f t="shared" si="1"/>
        <v>75.538348080510829</v>
      </c>
      <c r="F22" s="20">
        <f>F21+F18+F11+F17</f>
        <v>481021312</v>
      </c>
      <c r="G22" s="20">
        <v>100</v>
      </c>
    </row>
  </sheetData>
  <mergeCells count="5">
    <mergeCell ref="A9:G9"/>
    <mergeCell ref="F5:G5"/>
    <mergeCell ref="A6:G6"/>
    <mergeCell ref="A7:G7"/>
    <mergeCell ref="A8:G8"/>
  </mergeCells>
  <phoneticPr fontId="0" type="noConversion"/>
  <pageMargins left="0.59027777777777779" right="0.19652777777777777" top="1.1812500000000001" bottom="0.39374999999999999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2025-10-15T19:23:37Z</cp:lastPrinted>
  <dcterms:created xsi:type="dcterms:W3CDTF">2008-10-02T15:36:07Z</dcterms:created>
  <dcterms:modified xsi:type="dcterms:W3CDTF">2025-10-15T19:46:21Z</dcterms:modified>
</cp:coreProperties>
</file>