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7755"/>
  </bookViews>
  <sheets>
    <sheet name="Plan1" sheetId="2" r:id="rId1"/>
  </sheets>
  <calcPr calcId="124519"/>
</workbook>
</file>

<file path=xl/calcChain.xml><?xml version="1.0" encoding="utf-8"?>
<calcChain xmlns="http://schemas.openxmlformats.org/spreadsheetml/2006/main">
  <c r="B25" i="2"/>
  <c r="B33"/>
  <c r="B39" s="1"/>
  <c r="B21"/>
  <c r="B10"/>
  <c r="B29" l="1"/>
  <c r="B38" s="1"/>
  <c r="B40" l="1"/>
</calcChain>
</file>

<file path=xl/sharedStrings.xml><?xml version="1.0" encoding="utf-8"?>
<sst xmlns="http://schemas.openxmlformats.org/spreadsheetml/2006/main" count="35" uniqueCount="35">
  <si>
    <t>APLICAÇÃO EM AÇÕES E SERVIÇOS PÚBLICOS DE SAÚDE</t>
  </si>
  <si>
    <t>em R$</t>
  </si>
  <si>
    <t>Lei Complementar 141,  de fevereiro/2012</t>
  </si>
  <si>
    <t xml:space="preserve">RECEITA </t>
  </si>
  <si>
    <t>PREVISÃO</t>
  </si>
  <si>
    <t>IMPOSTOS PRÓPRIOS (A)</t>
  </si>
  <si>
    <t>Imposto sobre a Propriedade Predial e Territorial Urbana - Principal</t>
  </si>
  <si>
    <t xml:space="preserve">Imposto sobre a Propriedade Predial e Territorial Urbana - Multas e Juros </t>
  </si>
  <si>
    <t>Imposto sobre a Propriedade Predial e Territorial Urbana - Dívida Ativa</t>
  </si>
  <si>
    <t xml:space="preserve">Imposto sobre a Propriedade Predial e Territorial Urbana - Dívida Ativa - Multas e Juros </t>
  </si>
  <si>
    <t>Imposto sobre Transm.-Inter Vivos- de Bens Imóv. e de Dir.Reais sobre Imóveis - Principal</t>
  </si>
  <si>
    <t xml:space="preserve">   Imposto sobre Serviços de Qualquer Natureza - Principal </t>
  </si>
  <si>
    <t xml:space="preserve">   Imposto sobre Serviços de Qualquer Natureza - Multas e Juros </t>
  </si>
  <si>
    <t xml:space="preserve">Imposto sobre Serviços de Qualquer Natureza - Dívida Ativa </t>
  </si>
  <si>
    <t xml:space="preserve">Imposto sobre Serviços de Qualquer Natureza - Dívida Ativa - Multas e Juros </t>
  </si>
  <si>
    <t xml:space="preserve">Cota-Parte do Fundo de Participação dos Municípios - Cota Mensal - Principal </t>
  </si>
  <si>
    <t xml:space="preserve">Cota-Parte do Imposto Sobre a Propriedade Territorial Rural - Principal </t>
  </si>
  <si>
    <t xml:space="preserve">Cota-Parte do ICMS - Principal </t>
  </si>
  <si>
    <t xml:space="preserve">Cota-Parte do IPVA - Principal </t>
  </si>
  <si>
    <t xml:space="preserve">Cota-Parte do IPI - Municípios - Principal </t>
  </si>
  <si>
    <t>DESPESA PROVENIENTES DE IMPOSTOS</t>
  </si>
  <si>
    <t xml:space="preserve">   PESSOAL E ENCARGOS SOCIAIS </t>
  </si>
  <si>
    <t xml:space="preserve">   OUTRAS DESPESAS CORRENTES</t>
  </si>
  <si>
    <t xml:space="preserve">   INVESTIMENTOS </t>
  </si>
  <si>
    <t>ANEXO XII</t>
  </si>
  <si>
    <t>TRANSFERÊNCIAS DA UNIÃO - (B)</t>
  </si>
  <si>
    <t>TRANSFERÊNCIAS DO ESTADO- (C)</t>
  </si>
  <si>
    <t xml:space="preserve">TOTAL DA RECEITA (D) = (A) + (B) + (C) </t>
  </si>
  <si>
    <t>EM AÇÕES E SERVIÇOS PÚBLICOS DE SAÚDE (E)</t>
  </si>
  <si>
    <t xml:space="preserve">  VALOR MÍNIMO (F) = 15% X  (D)</t>
  </si>
  <si>
    <t>MONTANTE EFETIVAMENTE DESPENDIDO  (G)= (E)</t>
  </si>
  <si>
    <t xml:space="preserve">  PERCENTUAL DA RECEITA APLICADO EM SAÚDE  (H)= (G)/ (D)</t>
  </si>
  <si>
    <t>Orçamento 2020</t>
  </si>
  <si>
    <t>Imposto Sobre a Renda e Proventos de Qualquer Natureza</t>
  </si>
  <si>
    <t>Cota-Parte do Fundo de Participação do Municípios - COTAS EXTRAORDINÁRIAS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</si>
</sst>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(* #,##0.00_);_(* \(#,##0.00\);_(* \-??_);_(@_)"/>
    <numFmt numFmtId="165" formatCode="_(* #,##0_);_(* \(#,##0\);_(* \-??_);_(@_)"/>
  </numFmts>
  <fonts count="13">
    <font>
      <sz val="10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63"/>
      <name val="Verdana"/>
      <family val="2"/>
    </font>
    <font>
      <b/>
      <sz val="9"/>
      <name val="Verdana"/>
      <family val="2"/>
    </font>
    <font>
      <sz val="9"/>
      <name val="Arial"/>
      <family val="2"/>
    </font>
    <font>
      <b/>
      <sz val="9"/>
      <color indexed="10"/>
      <name val="Verdana"/>
      <family val="2"/>
    </font>
    <font>
      <sz val="9"/>
      <color indexed="10"/>
      <name val="Verdan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ill="0" applyAlignment="0" applyProtection="0"/>
    <xf numFmtId="164" fontId="5" fillId="0" borderId="0" applyFill="0" applyAlignment="0" applyProtection="0"/>
  </cellStyleXfs>
  <cellXfs count="44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 indent="1"/>
    </xf>
    <xf numFmtId="165" fontId="7" fillId="3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65" fontId="4" fillId="0" borderId="6" xfId="2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left" vertical="center" indent="1"/>
    </xf>
    <xf numFmtId="165" fontId="4" fillId="0" borderId="7" xfId="2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165" fontId="4" fillId="0" borderId="7" xfId="2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left" vertical="center" indent="1"/>
    </xf>
    <xf numFmtId="165" fontId="4" fillId="0" borderId="5" xfId="2" applyNumberFormat="1" applyFont="1" applyFill="1" applyBorder="1" applyAlignment="1" applyProtection="1">
      <alignment vertical="center"/>
      <protection locked="0"/>
    </xf>
    <xf numFmtId="0" fontId="8" fillId="0" borderId="8" xfId="0" applyFont="1" applyBorder="1" applyAlignment="1">
      <alignment horizontal="left" vertical="center" wrapText="1" indent="1"/>
    </xf>
    <xf numFmtId="165" fontId="8" fillId="0" borderId="9" xfId="2" applyNumberFormat="1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horizontal="left" vertical="center" wrapText="1" indent="1"/>
    </xf>
    <xf numFmtId="165" fontId="8" fillId="2" borderId="3" xfId="2" applyNumberFormat="1" applyFont="1" applyFill="1" applyBorder="1" applyAlignment="1" applyProtection="1">
      <alignment vertical="center"/>
    </xf>
    <xf numFmtId="0" fontId="9" fillId="0" borderId="0" xfId="0" applyFont="1"/>
    <xf numFmtId="0" fontId="8" fillId="0" borderId="0" xfId="0" applyFont="1" applyFill="1" applyBorder="1" applyAlignment="1">
      <alignment horizontal="left" vertical="center" wrapText="1" indent="1"/>
    </xf>
    <xf numFmtId="41" fontId="4" fillId="0" borderId="0" xfId="2" applyNumberFormat="1" applyFont="1" applyFill="1" applyBorder="1" applyAlignment="1" applyProtection="1">
      <alignment horizontal="right" wrapText="1" indent="1"/>
    </xf>
    <xf numFmtId="0" fontId="8" fillId="0" borderId="11" xfId="0" applyFont="1" applyBorder="1" applyAlignment="1">
      <alignment horizontal="left" vertical="center" wrapText="1" indent="1"/>
    </xf>
    <xf numFmtId="41" fontId="10" fillId="4" borderId="11" xfId="2" applyNumberFormat="1" applyFont="1" applyFill="1" applyBorder="1" applyAlignment="1" applyProtection="1">
      <alignment wrapText="1"/>
    </xf>
    <xf numFmtId="0" fontId="4" fillId="0" borderId="11" xfId="0" applyFont="1" applyBorder="1" applyAlignment="1">
      <alignment horizontal="left" vertical="center" wrapText="1" indent="1"/>
    </xf>
    <xf numFmtId="41" fontId="11" fillId="0" borderId="11" xfId="2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 vertical="center" wrapText="1" indent="1"/>
    </xf>
    <xf numFmtId="41" fontId="11" fillId="0" borderId="0" xfId="2" applyNumberFormat="1" applyFont="1" applyFill="1" applyBorder="1" applyAlignment="1" applyProtection="1">
      <alignment wrapText="1"/>
      <protection locked="0"/>
    </xf>
    <xf numFmtId="0" fontId="4" fillId="0" borderId="12" xfId="0" applyFont="1" applyBorder="1" applyAlignment="1">
      <alignment horizontal="left" vertical="center" wrapText="1" indent="1"/>
    </xf>
    <xf numFmtId="41" fontId="11" fillId="0" borderId="12" xfId="2" applyNumberFormat="1" applyFont="1" applyFill="1" applyBorder="1" applyAlignment="1" applyProtection="1">
      <alignment wrapText="1"/>
      <protection locked="0"/>
    </xf>
    <xf numFmtId="0" fontId="8" fillId="0" borderId="0" xfId="0" applyFont="1" applyBorder="1" applyAlignment="1">
      <alignment horizontal="left" vertical="center" wrapText="1" indent="1"/>
    </xf>
    <xf numFmtId="41" fontId="10" fillId="0" borderId="0" xfId="2" applyNumberFormat="1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>
      <alignment horizontal="left" vertical="center"/>
    </xf>
    <xf numFmtId="41" fontId="7" fillId="2" borderId="1" xfId="2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left" vertical="center" wrapText="1" indent="1"/>
    </xf>
    <xf numFmtId="41" fontId="8" fillId="2" borderId="1" xfId="2" applyNumberFormat="1" applyFont="1" applyFill="1" applyBorder="1" applyAlignment="1" applyProtection="1">
      <alignment wrapText="1"/>
      <protection locked="0"/>
    </xf>
    <xf numFmtId="9" fontId="12" fillId="2" borderId="13" xfId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581025</xdr:colOff>
      <xdr:row>2</xdr:row>
      <xdr:rowOff>28574</xdr:rowOff>
    </xdr:to>
    <xdr:pic>
      <xdr:nvPicPr>
        <xdr:cNvPr id="2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71500" cy="4667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647700</xdr:colOff>
      <xdr:row>0</xdr:row>
      <xdr:rowOff>19051</xdr:rowOff>
    </xdr:from>
    <xdr:to>
      <xdr:col>0</xdr:col>
      <xdr:colOff>3676650</xdr:colOff>
      <xdr:row>2</xdr:row>
      <xdr:rowOff>47625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647700" y="19051"/>
          <a:ext cx="3028950" cy="3905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10080" rIns="20160" bIns="10080" anchor="t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PIRAÍ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G38" sqref="G38"/>
    </sheetView>
  </sheetViews>
  <sheetFormatPr defaultRowHeight="12.75"/>
  <cols>
    <col min="1" max="1" width="83" customWidth="1"/>
    <col min="2" max="2" width="16.140625" bestFit="1" customWidth="1"/>
  </cols>
  <sheetData>
    <row r="1" spans="1:2" ht="20.25" customHeight="1">
      <c r="A1" s="4"/>
      <c r="B1" s="5" t="s">
        <v>24</v>
      </c>
    </row>
    <row r="2" spans="1:2" ht="14.25">
      <c r="A2" s="1"/>
      <c r="B2" s="1"/>
    </row>
    <row r="3" spans="1:2" ht="14.25">
      <c r="A3" s="2"/>
      <c r="B3" s="2"/>
    </row>
    <row r="4" spans="1:2" ht="18" customHeight="1">
      <c r="A4" s="43" t="s">
        <v>0</v>
      </c>
      <c r="B4" s="43"/>
    </row>
    <row r="5" spans="1:2" ht="12.75" customHeight="1">
      <c r="A5" s="43" t="s">
        <v>32</v>
      </c>
      <c r="B5" s="43"/>
    </row>
    <row r="6" spans="1:2" ht="14.25">
      <c r="A6" s="2"/>
      <c r="B6" s="2"/>
    </row>
    <row r="7" spans="1:2" ht="15" thickBot="1">
      <c r="A7" s="3" t="s">
        <v>2</v>
      </c>
      <c r="B7" s="5" t="s">
        <v>1</v>
      </c>
    </row>
    <row r="8" spans="1:2">
      <c r="A8" s="39" t="s">
        <v>3</v>
      </c>
      <c r="B8" s="41" t="s">
        <v>4</v>
      </c>
    </row>
    <row r="9" spans="1:2" ht="13.5" thickBot="1">
      <c r="A9" s="40"/>
      <c r="B9" s="40"/>
    </row>
    <row r="10" spans="1:2" ht="20.25" customHeight="1">
      <c r="A10" s="6" t="s">
        <v>5</v>
      </c>
      <c r="B10" s="7">
        <f>SUM(B11:B20)</f>
        <v>61169000</v>
      </c>
    </row>
    <row r="11" spans="1:2">
      <c r="A11" s="10" t="s">
        <v>6</v>
      </c>
      <c r="B11" s="11">
        <v>6500000</v>
      </c>
    </row>
    <row r="12" spans="1:2">
      <c r="A12" s="10" t="s">
        <v>7</v>
      </c>
      <c r="B12" s="11">
        <v>159000</v>
      </c>
    </row>
    <row r="13" spans="1:2">
      <c r="A13" s="10" t="s">
        <v>8</v>
      </c>
      <c r="B13" s="11">
        <v>638000</v>
      </c>
    </row>
    <row r="14" spans="1:2">
      <c r="A14" s="10" t="s">
        <v>9</v>
      </c>
      <c r="B14" s="11">
        <v>1135000</v>
      </c>
    </row>
    <row r="15" spans="1:2">
      <c r="A15" s="10" t="s">
        <v>10</v>
      </c>
      <c r="B15" s="11">
        <v>745000</v>
      </c>
    </row>
    <row r="16" spans="1:2">
      <c r="A16" s="10" t="s">
        <v>33</v>
      </c>
      <c r="B16" s="11">
        <v>11074500</v>
      </c>
    </row>
    <row r="17" spans="1:2">
      <c r="A17" s="12" t="s">
        <v>11</v>
      </c>
      <c r="B17" s="11">
        <v>40000000</v>
      </c>
    </row>
    <row r="18" spans="1:2">
      <c r="A18" s="13" t="s">
        <v>12</v>
      </c>
      <c r="B18" s="14">
        <v>469000</v>
      </c>
    </row>
    <row r="19" spans="1:2">
      <c r="A19" s="10" t="s">
        <v>13</v>
      </c>
      <c r="B19" s="11">
        <v>155000</v>
      </c>
    </row>
    <row r="20" spans="1:2">
      <c r="A20" s="15" t="s">
        <v>14</v>
      </c>
      <c r="B20" s="16">
        <v>293500</v>
      </c>
    </row>
    <row r="21" spans="1:2" ht="18.75" customHeight="1">
      <c r="A21" s="17" t="s">
        <v>25</v>
      </c>
      <c r="B21" s="18">
        <f>SUM(B22:B24)</f>
        <v>45564000</v>
      </c>
    </row>
    <row r="22" spans="1:2">
      <c r="A22" s="8" t="s">
        <v>15</v>
      </c>
      <c r="B22" s="9">
        <v>42000000</v>
      </c>
    </row>
    <row r="23" spans="1:2">
      <c r="A23" s="10" t="s">
        <v>34</v>
      </c>
      <c r="B23" s="11">
        <v>3500000</v>
      </c>
    </row>
    <row r="24" spans="1:2">
      <c r="A24" s="15" t="s">
        <v>16</v>
      </c>
      <c r="B24" s="16">
        <v>64000</v>
      </c>
    </row>
    <row r="25" spans="1:2" ht="21" customHeight="1">
      <c r="A25" s="6" t="s">
        <v>26</v>
      </c>
      <c r="B25" s="18">
        <f>SUM(B26:B28)</f>
        <v>117570000</v>
      </c>
    </row>
    <row r="26" spans="1:2">
      <c r="A26" s="8" t="s">
        <v>17</v>
      </c>
      <c r="B26" s="9">
        <v>110000000</v>
      </c>
    </row>
    <row r="27" spans="1:2">
      <c r="A27" s="10" t="s">
        <v>18</v>
      </c>
      <c r="B27" s="11">
        <v>4300000</v>
      </c>
    </row>
    <row r="28" spans="1:2">
      <c r="A28" s="15" t="s">
        <v>19</v>
      </c>
      <c r="B28" s="16">
        <v>3270000</v>
      </c>
    </row>
    <row r="29" spans="1:2" ht="26.25" customHeight="1" thickBot="1">
      <c r="A29" s="19" t="s">
        <v>27</v>
      </c>
      <c r="B29" s="20">
        <f>B10+B21+B25</f>
        <v>224303000</v>
      </c>
    </row>
    <row r="30" spans="1:2">
      <c r="A30" s="21"/>
      <c r="B30" s="21"/>
    </row>
    <row r="31" spans="1:2">
      <c r="A31" s="22"/>
      <c r="B31" s="23"/>
    </row>
    <row r="32" spans="1:2">
      <c r="A32" s="42" t="s">
        <v>20</v>
      </c>
      <c r="B32" s="42"/>
    </row>
    <row r="33" spans="1:2">
      <c r="A33" s="24" t="s">
        <v>28</v>
      </c>
      <c r="B33" s="25">
        <f>B34+B35+B36</f>
        <v>62804840</v>
      </c>
    </row>
    <row r="34" spans="1:2">
      <c r="A34" s="26" t="s">
        <v>21</v>
      </c>
      <c r="B34" s="27">
        <v>40250119</v>
      </c>
    </row>
    <row r="35" spans="1:2">
      <c r="A35" s="28" t="s">
        <v>22</v>
      </c>
      <c r="B35" s="29">
        <v>22553219</v>
      </c>
    </row>
    <row r="36" spans="1:2">
      <c r="A36" s="30" t="s">
        <v>23</v>
      </c>
      <c r="B36" s="31">
        <v>1502</v>
      </c>
    </row>
    <row r="37" spans="1:2">
      <c r="A37" s="32"/>
      <c r="B37" s="33"/>
    </row>
    <row r="38" spans="1:2">
      <c r="A38" s="34" t="s">
        <v>29</v>
      </c>
      <c r="B38" s="35">
        <f>(15%*B29)</f>
        <v>33645450</v>
      </c>
    </row>
    <row r="39" spans="1:2" ht="16.5" customHeight="1">
      <c r="A39" s="36" t="s">
        <v>30</v>
      </c>
      <c r="B39" s="37">
        <f>B33</f>
        <v>62804840</v>
      </c>
    </row>
    <row r="40" spans="1:2">
      <c r="A40" s="34" t="s">
        <v>31</v>
      </c>
      <c r="B40" s="38">
        <f>B39/B29</f>
        <v>0.28000000000000003</v>
      </c>
    </row>
  </sheetData>
  <mergeCells count="5">
    <mergeCell ref="A8:A9"/>
    <mergeCell ref="B8:B9"/>
    <mergeCell ref="A32:B32"/>
    <mergeCell ref="A4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2018-10-11T14:14:41Z</cp:lastPrinted>
  <dcterms:created xsi:type="dcterms:W3CDTF">2008-10-02T15:37:17Z</dcterms:created>
  <dcterms:modified xsi:type="dcterms:W3CDTF">2025-10-15T19:53:43Z</dcterms:modified>
</cp:coreProperties>
</file>