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3" sheetId="1" r:id="rId1"/>
  </sheets>
  <definedNames>
    <definedName name="_xlnm.Print_Area" localSheetId="0">'2023'!$A$1:$B$41</definedName>
    <definedName name="Excel_BuiltIn_Print_Area" localSheetId="0">'2023'!$A$4:$B$41</definedName>
  </definedNames>
  <calcPr fullCalcOnLoad="1"/>
</workbook>
</file>

<file path=xl/sharedStrings.xml><?xml version="1.0" encoding="utf-8"?>
<sst xmlns="http://schemas.openxmlformats.org/spreadsheetml/2006/main" count="34" uniqueCount="34">
  <si>
    <t>ANEXO X</t>
  </si>
  <si>
    <t>APLICAÇÃO EM AÇÕES E SERVIÇOS PÚBLICOS DE SAÚDE</t>
  </si>
  <si>
    <t>Lei Complementar 141,  de fevereiro/2012</t>
  </si>
  <si>
    <t>em R$</t>
  </si>
  <si>
    <t xml:space="preserve">RECEITA </t>
  </si>
  <si>
    <t>PREVISÃO</t>
  </si>
  <si>
    <t>IMPOSTOS PRÓPRIOS (A)</t>
  </si>
  <si>
    <t xml:space="preserve">Imposto sobre a Renda - Retido na Fonte - Trabalho - Principal </t>
  </si>
  <si>
    <t>Imposto sobre a Propriedade Predial e Territorial Urbana - Principal</t>
  </si>
  <si>
    <t xml:space="preserve">Imposto sobre a Propriedade Predial e Territorial Urbana - Multas e Juros </t>
  </si>
  <si>
    <t>Imposto sobre a Propriedade Predial e Territorial Urbana - Dívida Ativa</t>
  </si>
  <si>
    <t xml:space="preserve">Imposto sobre a Propriedade Predial e Territorial Urbana - Dívida Ativa - Multas e Juros </t>
  </si>
  <si>
    <t>Imposto sobre Transm.-Inter Vivos- de Bens Imóv. e de Dir.Reais sobre Imóveis - Principal</t>
  </si>
  <si>
    <t xml:space="preserve">   Imposto sobre Serviços de Qualquer Natureza - Principal </t>
  </si>
  <si>
    <t xml:space="preserve">   Imposto sobre Serviços de Qualquer Natureza - Multas e Juros </t>
  </si>
  <si>
    <t xml:space="preserve">Imposto sobre Serviços de Qualquer Natureza - Dívida Ativa </t>
  </si>
  <si>
    <t xml:space="preserve">Imposto sobre Serviços de Qualquer Natureza - Dívida Ativa - Multas e Juros </t>
  </si>
  <si>
    <t>TRANSFERÊNCIAS DA UNIÃO - (B)</t>
  </si>
  <si>
    <t xml:space="preserve">Cota-Parte do Fundo de Participação dos Municípios - Cota Mensal - Principal </t>
  </si>
  <si>
    <t xml:space="preserve">Cota-Parte do Fundo de Participação do Municípios - 1% Cotas adicionais </t>
  </si>
  <si>
    <t xml:space="preserve">Cota-Parte do Imposto Sobre a Propriedade Territorial Rural - Principal </t>
  </si>
  <si>
    <t>TRANSFERÊNCIAS DO ESTADO- (C)</t>
  </si>
  <si>
    <t xml:space="preserve">Cota-Parte do ICMS - Principal </t>
  </si>
  <si>
    <t xml:space="preserve">Cota-Parte do IPVA - Principal </t>
  </si>
  <si>
    <t xml:space="preserve">Cota-Parte do IPI - Municípios - Principal </t>
  </si>
  <si>
    <t xml:space="preserve">TOTAL DA RECEITA (D) = (A) + (B) + (C) </t>
  </si>
  <si>
    <t>DESPESA PROVENIENTES DE IMPOSTOS</t>
  </si>
  <si>
    <t>EM AÇÕES E SERVIÇOS PÚBLICOS DE SAÚDE (E)</t>
  </si>
  <si>
    <t xml:space="preserve">   PESSOAL E ENCARGOS SOCIAIS </t>
  </si>
  <si>
    <t xml:space="preserve">   OUTRAS DESPESAS CORRENTES</t>
  </si>
  <si>
    <t xml:space="preserve">  VALOR MÍNIMO (F) = 15% X  (D)</t>
  </si>
  <si>
    <t>MONTANTE EFETIVAMENTE DESPENDIDO  (G)= (E)</t>
  </si>
  <si>
    <t xml:space="preserve">  PERCENTUAL DA RECEITA APLICADO EM SAÚDE  (H)= (G)/ (D)</t>
  </si>
  <si>
    <t>Orçamento 2024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</si>
</sst>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??_);_(@_)"/>
    <numFmt numFmtId="165" formatCode="_(* #,##0.00_);_(* \(#,##0.00\);_(* \-??_);_(@_)"/>
    <numFmt numFmtId="166" formatCode="_-* #,##0.00_-;\-* #,##0.00_-;_-* \-??_-;_-@_-"/>
    <numFmt numFmtId="167" formatCode="_-* #,##0_-;\-* #,##0_-;_-* \-_-;_-@_-"/>
  </numFmts>
  <fonts count="49">
    <font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Protection="0">
      <alignment/>
    </xf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Protection="0">
      <alignment/>
    </xf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65" fontId="0" fillId="0" borderId="0" xfId="60" applyProtection="1">
      <alignment/>
      <protection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indent="1"/>
    </xf>
    <xf numFmtId="164" fontId="6" fillId="34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164" fontId="5" fillId="0" borderId="22" xfId="6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horizontal="left" vertical="center" indent="1"/>
    </xf>
    <xf numFmtId="164" fontId="5" fillId="0" borderId="24" xfId="60" applyNumberFormat="1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horizontal="left" vertical="center" wrapText="1" indent="1"/>
    </xf>
    <xf numFmtId="164" fontId="7" fillId="0" borderId="26" xfId="60" applyNumberFormat="1" applyFont="1" applyBorder="1" applyAlignment="1" applyProtection="1">
      <alignment vertical="center"/>
      <protection locked="0"/>
    </xf>
    <xf numFmtId="164" fontId="5" fillId="0" borderId="27" xfId="60" applyNumberFormat="1" applyFont="1" applyBorder="1" applyAlignment="1" applyProtection="1">
      <alignment vertical="center"/>
      <protection locked="0"/>
    </xf>
    <xf numFmtId="164" fontId="5" fillId="0" borderId="28" xfId="60" applyNumberFormat="1" applyFont="1" applyBorder="1" applyAlignment="1" applyProtection="1">
      <alignment vertical="center"/>
      <protection locked="0"/>
    </xf>
    <xf numFmtId="164" fontId="5" fillId="0" borderId="20" xfId="60" applyNumberFormat="1" applyFont="1" applyBorder="1" applyAlignment="1" applyProtection="1">
      <alignment vertical="center"/>
      <protection locked="0"/>
    </xf>
    <xf numFmtId="0" fontId="7" fillId="33" borderId="29" xfId="0" applyFont="1" applyFill="1" applyBorder="1" applyAlignment="1">
      <alignment horizontal="left" vertical="center" wrapText="1" indent="1"/>
    </xf>
    <xf numFmtId="164" fontId="7" fillId="33" borderId="30" xfId="60" applyNumberFormat="1" applyFont="1" applyFill="1" applyBorder="1" applyAlignment="1" applyProtection="1">
      <alignment vertical="center"/>
      <protection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7" fillId="0" borderId="31" xfId="0" applyFont="1" applyBorder="1" applyAlignment="1">
      <alignment horizontal="left" vertical="center" wrapText="1" indent="1"/>
    </xf>
    <xf numFmtId="167" fontId="5" fillId="0" borderId="32" xfId="60" applyNumberFormat="1" applyFont="1" applyBorder="1" applyAlignment="1" applyProtection="1">
      <alignment horizontal="right" wrapText="1" indent="1"/>
      <protection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 indent="1"/>
    </xf>
    <xf numFmtId="167" fontId="9" fillId="34" borderId="32" xfId="60" applyNumberFormat="1" applyFont="1" applyFill="1" applyBorder="1" applyAlignment="1" applyProtection="1">
      <alignment wrapText="1"/>
      <protection/>
    </xf>
    <xf numFmtId="0" fontId="5" fillId="0" borderId="35" xfId="0" applyFont="1" applyBorder="1" applyAlignment="1">
      <alignment horizontal="left" vertical="center" wrapText="1" indent="1"/>
    </xf>
    <xf numFmtId="167" fontId="10" fillId="0" borderId="32" xfId="60" applyNumberFormat="1" applyFont="1" applyBorder="1" applyAlignment="1" applyProtection="1">
      <alignment wrapText="1"/>
      <protection locked="0"/>
    </xf>
    <xf numFmtId="0" fontId="5" fillId="0" borderId="31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167" fontId="11" fillId="0" borderId="32" xfId="60" applyNumberFormat="1" applyFont="1" applyBorder="1" applyAlignment="1" applyProtection="1">
      <alignment wrapText="1"/>
      <protection locked="0"/>
    </xf>
    <xf numFmtId="0" fontId="6" fillId="33" borderId="37" xfId="0" applyFont="1" applyFill="1" applyBorder="1" applyAlignment="1">
      <alignment horizontal="left" vertical="center"/>
    </xf>
    <xf numFmtId="167" fontId="6" fillId="33" borderId="32" xfId="60" applyNumberFormat="1" applyFont="1" applyFill="1" applyBorder="1" applyAlignment="1" applyProtection="1">
      <alignment horizontal="right" vertical="center"/>
      <protection/>
    </xf>
    <xf numFmtId="0" fontId="7" fillId="33" borderId="37" xfId="0" applyFont="1" applyFill="1" applyBorder="1" applyAlignment="1">
      <alignment horizontal="left" vertical="center" wrapText="1" indent="1"/>
    </xf>
    <xf numFmtId="167" fontId="7" fillId="33" borderId="32" xfId="60" applyNumberFormat="1" applyFont="1" applyFill="1" applyBorder="1" applyAlignment="1" applyProtection="1">
      <alignment wrapText="1"/>
      <protection locked="0"/>
    </xf>
    <xf numFmtId="0" fontId="6" fillId="33" borderId="38" xfId="0" applyFont="1" applyFill="1" applyBorder="1" applyAlignment="1">
      <alignment horizontal="left" vertical="center"/>
    </xf>
    <xf numFmtId="10" fontId="12" fillId="33" borderId="39" xfId="48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600075</xdr:colOff>
      <xdr:row>2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0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647700</xdr:colOff>
      <xdr:row>0</xdr:row>
      <xdr:rowOff>19050</xdr:rowOff>
    </xdr:from>
    <xdr:to>
      <xdr:col>0</xdr:col>
      <xdr:colOff>3695700</xdr:colOff>
      <xdr:row>2</xdr:row>
      <xdr:rowOff>19050</xdr:rowOff>
    </xdr:to>
    <xdr:sp>
      <xdr:nvSpPr>
        <xdr:cNvPr id="2" name="CustomShape 1"/>
        <xdr:cNvSpPr>
          <a:spLocks/>
        </xdr:cNvSpPr>
      </xdr:nvSpPr>
      <xdr:spPr>
        <a:xfrm>
          <a:off x="647700" y="19050"/>
          <a:ext cx="3048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PIRAÍ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2">
      <selection activeCell="E16" sqref="E16"/>
    </sheetView>
  </sheetViews>
  <sheetFormatPr defaultColWidth="8.421875" defaultRowHeight="12.75"/>
  <cols>
    <col min="1" max="1" width="84.421875" style="0" customWidth="1"/>
    <col min="2" max="2" width="21.8515625" style="0" bestFit="1" customWidth="1"/>
    <col min="3" max="3" width="9.00390625" style="0" customWidth="1"/>
    <col min="4" max="5" width="8.421875" style="0" customWidth="1"/>
    <col min="6" max="6" width="14.00390625" style="0" customWidth="1"/>
    <col min="7" max="7" width="8.421875" style="0" customWidth="1"/>
    <col min="8" max="8" width="9.00390625" style="0" customWidth="1"/>
  </cols>
  <sheetData>
    <row r="1" spans="1:2" ht="20.25" customHeight="1">
      <c r="A1" s="1"/>
      <c r="B1" s="2" t="s">
        <v>0</v>
      </c>
    </row>
    <row r="2" spans="1:2" ht="14.25">
      <c r="A2" s="3"/>
      <c r="B2" s="4"/>
    </row>
    <row r="3" spans="1:2" ht="14.25">
      <c r="A3" s="5"/>
      <c r="B3" s="6"/>
    </row>
    <row r="4" spans="1:2" ht="20.25" customHeight="1">
      <c r="A4" s="13" t="s">
        <v>1</v>
      </c>
      <c r="B4" s="13"/>
    </row>
    <row r="5" spans="1:2" ht="20.25" customHeight="1">
      <c r="A5" s="13" t="s">
        <v>33</v>
      </c>
      <c r="B5" s="13"/>
    </row>
    <row r="6" spans="1:2" ht="14.25">
      <c r="A6" s="5"/>
      <c r="B6" s="6"/>
    </row>
    <row r="7" spans="1:2" ht="15" thickBot="1">
      <c r="A7" s="7" t="s">
        <v>2</v>
      </c>
      <c r="B7" s="8" t="s">
        <v>3</v>
      </c>
    </row>
    <row r="8" spans="1:2" ht="12.75" customHeight="1" thickBot="1">
      <c r="A8" s="14" t="s">
        <v>4</v>
      </c>
      <c r="B8" s="15" t="s">
        <v>5</v>
      </c>
    </row>
    <row r="9" spans="1:2" ht="13.5" thickBot="1">
      <c r="A9" s="16"/>
      <c r="B9" s="17"/>
    </row>
    <row r="10" spans="1:2" ht="20.25" customHeight="1">
      <c r="A10" s="18" t="s">
        <v>6</v>
      </c>
      <c r="B10" s="19">
        <f>SUM(B11:B20)</f>
        <v>36485506</v>
      </c>
    </row>
    <row r="11" spans="1:2" ht="12.75">
      <c r="A11" s="20" t="s">
        <v>7</v>
      </c>
      <c r="B11" s="21">
        <v>8412550</v>
      </c>
    </row>
    <row r="12" spans="1:2" ht="12.75">
      <c r="A12" s="22" t="s">
        <v>8</v>
      </c>
      <c r="B12" s="21">
        <v>4998083</v>
      </c>
    </row>
    <row r="13" spans="1:2" ht="12.75">
      <c r="A13" s="22" t="s">
        <v>9</v>
      </c>
      <c r="B13" s="21">
        <v>3690</v>
      </c>
    </row>
    <row r="14" spans="1:2" ht="12.75">
      <c r="A14" s="22" t="s">
        <v>10</v>
      </c>
      <c r="B14" s="21">
        <v>444142</v>
      </c>
    </row>
    <row r="15" spans="1:2" ht="12.75">
      <c r="A15" s="22" t="s">
        <v>11</v>
      </c>
      <c r="B15" s="21">
        <v>916986</v>
      </c>
    </row>
    <row r="16" spans="1:2" ht="12.75">
      <c r="A16" s="22" t="s">
        <v>12</v>
      </c>
      <c r="B16" s="21">
        <v>800629</v>
      </c>
    </row>
    <row r="17" spans="1:2" ht="12.75">
      <c r="A17" s="23" t="s">
        <v>13</v>
      </c>
      <c r="B17" s="21">
        <v>20608373</v>
      </c>
    </row>
    <row r="18" spans="1:2" ht="12.75">
      <c r="A18" s="24" t="s">
        <v>14</v>
      </c>
      <c r="B18" s="21">
        <v>55854</v>
      </c>
    </row>
    <row r="19" spans="1:2" ht="12.75">
      <c r="A19" s="22" t="s">
        <v>15</v>
      </c>
      <c r="B19" s="21">
        <v>125123</v>
      </c>
    </row>
    <row r="20" spans="1:2" ht="12.75">
      <c r="A20" s="25" t="s">
        <v>16</v>
      </c>
      <c r="B20" s="26">
        <v>120076</v>
      </c>
    </row>
    <row r="21" spans="1:2" ht="18.75" customHeight="1">
      <c r="A21" s="27" t="s">
        <v>17</v>
      </c>
      <c r="B21" s="28">
        <f>SUM(B22:B24)</f>
        <v>31017257</v>
      </c>
    </row>
    <row r="22" spans="1:2" ht="12.75">
      <c r="A22" s="20" t="s">
        <v>18</v>
      </c>
      <c r="B22" s="29">
        <v>28271729</v>
      </c>
    </row>
    <row r="23" spans="1:2" ht="12.75">
      <c r="A23" s="22" t="s">
        <v>19</v>
      </c>
      <c r="B23" s="30">
        <v>2682451</v>
      </c>
    </row>
    <row r="24" spans="1:6" ht="12.75">
      <c r="A24" s="25" t="s">
        <v>20</v>
      </c>
      <c r="B24" s="31">
        <v>63077</v>
      </c>
      <c r="F24" s="9"/>
    </row>
    <row r="25" spans="1:2" ht="21" customHeight="1">
      <c r="A25" s="18" t="s">
        <v>21</v>
      </c>
      <c r="B25" s="28">
        <f>SUM(B26:B28)</f>
        <v>104606199</v>
      </c>
    </row>
    <row r="26" spans="1:2" ht="12.75">
      <c r="A26" s="20" t="s">
        <v>22</v>
      </c>
      <c r="B26" s="29">
        <v>99500000</v>
      </c>
    </row>
    <row r="27" spans="1:2" ht="12.75">
      <c r="A27" s="22" t="s">
        <v>23</v>
      </c>
      <c r="B27" s="30">
        <v>2662865</v>
      </c>
    </row>
    <row r="28" spans="1:6" ht="12.75">
      <c r="A28" s="25" t="s">
        <v>24</v>
      </c>
      <c r="B28" s="31">
        <v>2443334</v>
      </c>
      <c r="F28" s="10"/>
    </row>
    <row r="29" spans="1:3" ht="26.25" customHeight="1" thickBot="1">
      <c r="A29" s="32" t="s">
        <v>25</v>
      </c>
      <c r="B29" s="33">
        <f>B10+B21+B25</f>
        <v>172108962</v>
      </c>
      <c r="C29" s="11"/>
    </row>
    <row r="30" spans="1:2" ht="12.75">
      <c r="A30" s="34"/>
      <c r="B30" s="35"/>
    </row>
    <row r="31" spans="1:2" ht="12.75">
      <c r="A31" s="36"/>
      <c r="B31" s="37"/>
    </row>
    <row r="32" spans="1:2" ht="12.75" customHeight="1">
      <c r="A32" s="38" t="s">
        <v>26</v>
      </c>
      <c r="B32" s="39"/>
    </row>
    <row r="33" spans="1:3" ht="12.75">
      <c r="A33" s="40" t="s">
        <v>27</v>
      </c>
      <c r="B33" s="41">
        <f>B34+B35+B36</f>
        <v>50543556</v>
      </c>
      <c r="C33" s="12"/>
    </row>
    <row r="34" spans="1:2" ht="12.75">
      <c r="A34" s="42" t="s">
        <v>28</v>
      </c>
      <c r="B34" s="43">
        <f>27465400+298000+1200000+230000+2200000+10000</f>
        <v>31403400</v>
      </c>
    </row>
    <row r="35" spans="1:2" ht="12.75">
      <c r="A35" s="44" t="s">
        <v>29</v>
      </c>
      <c r="B35" s="43">
        <f>10000+10000+50000+700000+300000+96000+15000+13000+20+1000+17926136+19000</f>
        <v>19140156</v>
      </c>
    </row>
    <row r="36" spans="1:3" ht="12.75">
      <c r="A36" s="45"/>
      <c r="B36" s="43"/>
      <c r="C36" s="12"/>
    </row>
    <row r="37" spans="1:2" ht="12.75">
      <c r="A37" s="36"/>
      <c r="B37" s="46"/>
    </row>
    <row r="38" spans="1:2" ht="12.75">
      <c r="A38" s="47" t="s">
        <v>30</v>
      </c>
      <c r="B38" s="48">
        <f>(15%*B29)</f>
        <v>25816344.3</v>
      </c>
    </row>
    <row r="39" spans="1:2" ht="16.5" customHeight="1">
      <c r="A39" s="49" t="s">
        <v>31</v>
      </c>
      <c r="B39" s="50">
        <f>B33</f>
        <v>50543556</v>
      </c>
    </row>
    <row r="40" spans="1:2" ht="13.5" thickBot="1">
      <c r="A40" s="51" t="s">
        <v>32</v>
      </c>
      <c r="B40" s="52">
        <f>B39/B29</f>
        <v>0.29367184260863766</v>
      </c>
    </row>
  </sheetData>
  <sheetProtection selectLockedCells="1" selectUnlockedCells="1"/>
  <mergeCells count="5">
    <mergeCell ref="A4:B4"/>
    <mergeCell ref="A5:B5"/>
    <mergeCell ref="A8:A9"/>
    <mergeCell ref="B8:B9"/>
    <mergeCell ref="A32:B32"/>
  </mergeCells>
  <printOptions horizontalCentered="1"/>
  <pageMargins left="0.23611111111111113" right="0.23611111111111113" top="0.7479166666666667" bottom="0.747916666666666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Joao Paulo dos Santos Santos</cp:lastModifiedBy>
  <cp:lastPrinted>2023-10-10T10:03:49Z</cp:lastPrinted>
  <dcterms:created xsi:type="dcterms:W3CDTF">2008-10-02T15:37:17Z</dcterms:created>
  <dcterms:modified xsi:type="dcterms:W3CDTF">2023-10-10T10:03:53Z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