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rç" sheetId="1" r:id="rId1"/>
    <sheet name="Cron " sheetId="2" r:id="rId2"/>
    <sheet name="MEM CALC " sheetId="3" r:id="rId3"/>
  </sheets>
  <externalReferences>
    <externalReference r:id="rId6"/>
  </externalReferences>
  <definedNames>
    <definedName name="_xlnm.Print_Area" localSheetId="1">'Cron '!$A$1:$H$20</definedName>
    <definedName name="_xlnm.Print_Area" localSheetId="2">'MEM CALC '!$A$1:$N$113</definedName>
    <definedName name="_xlnm.Print_Area" localSheetId="0">'Orç'!$A$1:$I$76</definedName>
    <definedName name="BDI.Opcao" hidden="1">'[1]DADOS'!$F$18</definedName>
    <definedName name="BDI.TipoObra" hidden="1">'[1]BDI'!$A$138:$A$146</definedName>
    <definedName name="DESONERACAO" hidden="1">IF(OR(Import.Desoneracao="DESONERADO",Import.Desoneracao="SIM"),"SIM","NÃO")</definedName>
    <definedName name="Import.Desoneracao" hidden="1">OFFSET('[1]DADOS'!$G$18,0,-1)</definedName>
    <definedName name="_xlnm.Print_Titles" localSheetId="2">'MEM CALC '!$1:$7</definedName>
    <definedName name="_xlnm.Print_Titles" localSheetId="0">'Orç'!$1:$7</definedName>
  </definedNames>
  <calcPr fullCalcOnLoad="1"/>
</workbook>
</file>

<file path=xl/sharedStrings.xml><?xml version="1.0" encoding="utf-8"?>
<sst xmlns="http://schemas.openxmlformats.org/spreadsheetml/2006/main" count="394" uniqueCount="178">
  <si>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</si>
  <si>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</si>
  <si>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</si>
  <si>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</si>
  <si>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</si>
  <si>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</si>
  <si>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</si>
  <si>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</si>
  <si>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</si>
  <si>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</si>
  <si>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</si>
  <si>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</si>
  <si>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</si>
  <si>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</si>
  <si>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</si>
  <si>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</si>
  <si>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</si>
  <si>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01.1</t>
  </si>
  <si>
    <t>TOTAL GERAL</t>
  </si>
  <si>
    <t>Preparado: SMOU</t>
  </si>
  <si>
    <t>COEF</t>
  </si>
  <si>
    <t>COMPR</t>
  </si>
  <si>
    <t>LARG</t>
  </si>
  <si>
    <t>ALT</t>
  </si>
  <si>
    <t>PERIM</t>
  </si>
  <si>
    <t>AREA</t>
  </si>
  <si>
    <t>VOLUME</t>
  </si>
  <si>
    <t>PREÇO C/ BDI</t>
  </si>
  <si>
    <t>PREÇO S/ BDI</t>
  </si>
  <si>
    <t>Secretaria Municipal de Obras e Urbanismo</t>
  </si>
  <si>
    <t>Notas:</t>
  </si>
  <si>
    <t>2- Os itens que possuem códigos genéricos, foram considerados preços de mercado</t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</si>
  <si>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</si>
  <si>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</si>
  <si>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t>TON</t>
  </si>
  <si>
    <t>M</t>
  </si>
  <si>
    <t>02.0</t>
  </si>
  <si>
    <t>MEMÓRIA DE CÁLCULO</t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</si>
  <si>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</si>
  <si>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01.7</t>
  </si>
  <si>
    <t>M3</t>
  </si>
  <si>
    <t>01.2</t>
  </si>
  <si>
    <t>01.3</t>
  </si>
  <si>
    <t>01.4</t>
  </si>
  <si>
    <t>01.5</t>
  </si>
  <si>
    <t>01.6</t>
  </si>
  <si>
    <t>Obra: Drenagem Pluvial</t>
  </si>
  <si>
    <t>SERVIÇOS PRELIMINARES</t>
  </si>
  <si>
    <t>02.020.0002-A</t>
  </si>
  <si>
    <t>PLACA DE IDENTIFICACAO DE OBRA PUBLICA,TIPO BANNER/PLOTTER,CONSTITUIDA POR LONA E IMPRESSAO DIGITAL,INCLUSIVE SUPORTES DE MADEIRA.FORNECIMENTO E COLOCACAO</t>
  </si>
  <si>
    <t>02.015.0001-A</t>
  </si>
  <si>
    <t>INSTALACAO E LIGACAO PROVISORIA PARA ABASTECIMENTO DE AGUA EESGOTAMENTO SANITARIO EM CANTEIRO DE OBRAS,INCLUSIVE ESCAVACAO,EXCLUSIVE REPOSICAO DA PAVIMENTACAO DO LOGRADOURO PUBLICO</t>
  </si>
  <si>
    <t>UN</t>
  </si>
  <si>
    <t>02.016.0001-A</t>
  </si>
  <si>
    <t>INSTALACAO E LIGACAO PROVISORIA DE ALIMENTACAO DE ENERGIA ELETRICA,EM BAIXA TENSAO,PARA CANTEIRO DE OBRAS,M3-CHAVE 100A,CARGA 3KW,20CV,EXCLUSIVE O FORNECIMENTO DO MEDIDOR</t>
  </si>
  <si>
    <t>02.006.0010-A</t>
  </si>
  <si>
    <t>ALUGUEL DE CONTAINER PARA ESCRITORIO,MEDINDO 2,20M LARGURA,6,20M COMPRIMENTO E 2,50M ALTURA,COMPOSTO DE CHAPAS DE ACO C/NERVURAS TRAPEZOIDAIS,ISOLAMENNTO TERMO-ACUSTICO NO FORRO,CHASSIS REFORCADO E PISO EM COMPENSADO NAVAL, INCLUINDO INSTALACOES ELETRICAS,EXCLUSIVE TRANSPORTE(VIDE ITEM 04.005.0300) ECARGA E DESCARGA(VIDE ITEM 04.013.0015)</t>
  </si>
  <si>
    <t>UNXMES</t>
  </si>
  <si>
    <t>04.005.0300-A</t>
  </si>
  <si>
    <t>TRANSPORTE DE CONTAINER,SEGUNDO DESCRICAO DA FAMILIA 02.006,EXCLUSIVE CARGA E DESCARGA(VIDE ITEM 04.013.0015)</t>
  </si>
  <si>
    <t>UNXKM</t>
  </si>
  <si>
    <t>04.013.0015-A</t>
  </si>
  <si>
    <t>CARGA E DESCARGA DE CONTAINER,SEGUNDO DESCRICAO DA FAMILIA 02.006</t>
  </si>
  <si>
    <t>02.006.0050-A</t>
  </si>
  <si>
    <t>ALUGUEL DE BANHEIRO QUIMICO,PORTATIL,MEDINDO 2,31M ALTURA X1,56M LARGURA E 1,16M PROFUNDIDADE,INCLUSIVE INSTALACAO E RETIRADA DO EQUIPAMENTO,FORNECIMEENTO DE QUIMICA DESODORIZANTE,BACTERICIDA E BACTERIOSTATICA,PAPEL HIGIENICO E VEICULO PROPRIO COM UNIDADE MOVEL DE SUCCAO PARA LIMPEZA</t>
  </si>
  <si>
    <t>DRENAGEM</t>
  </si>
  <si>
    <t>01.018.0002-A</t>
  </si>
  <si>
    <t>LOCACAO DE OBRA COM APARELHO TOPOGRAFICO SOBRE CERCA DE MARCACAO,INCLUSIVE CONSTRUCAO DESTA E SUA PRE-LOCACAO E O FORNECIMENTO DO MATERIAL E TENDO POR MEDICAO O PERIMETRO A CONSTRUIR</t>
  </si>
  <si>
    <t>02.1</t>
  </si>
  <si>
    <t>02.2</t>
  </si>
  <si>
    <t>02.3</t>
  </si>
  <si>
    <t>03.011.0015-B</t>
  </si>
  <si>
    <t>REATERRO DE VALA/CAVA COM MATERIAL DE BOA QUALIDADE,UTILIZANDO VIBRO COMPACTADOR PORTATIL,EXCLUSIVE MATERIAL</t>
  </si>
  <si>
    <t>06.015.0030-A</t>
  </si>
  <si>
    <t>06.015.0031-A</t>
  </si>
  <si>
    <t>03.0</t>
  </si>
  <si>
    <t>ASBUILT</t>
  </si>
  <si>
    <t>01.050.0300-A</t>
  </si>
  <si>
    <t>RELATORIO FINAL DE OBRAS OU SERVICOS DE ENGENHARIA,INCL.DESENHOS TAMANHO A-1,AUTOCAD,REGISTRO FOTOGRAFICO,PLANILHA ORCAMENTARIA E DESCRICAO DO ESCOPODOS SERVICOS REALIZADOS,CONF.RECOMENDACOES E ESPECIFICACOES DO ORGAO CONTRATANTE.O RELATORIO DEVERA SER APRESENTADO EM 2 VIAS.O ITEM DEVERA SER MEDIDOPELO NUMERO DE PRANCHAS ORIGINAIS QUE COMPOE O RELATORIO</t>
  </si>
  <si>
    <t>03.1</t>
  </si>
  <si>
    <t>01.050.0093-A</t>
  </si>
  <si>
    <t>PROJETO EXECUTIVO DE INSTALACAO DE ESGOTO SANITARIO E AGUASPLUVIAIS PARA URBANIZACAO ATE 15.000M2,INCLUSIVE PROJETO BASICO,APRESENTADO EM AUTOCAD,INCLUSIVE AS LEGALIZACOES PERTINENTES</t>
  </si>
  <si>
    <t>03.2</t>
  </si>
  <si>
    <t>Ø600MM</t>
  </si>
  <si>
    <t>Ø400MM</t>
  </si>
  <si>
    <t>03.001.0001-B</t>
  </si>
  <si>
    <t>ESCAVACAO MANUAL DE VALA/CAVA EM MATERIAL DE 1ª CATEGORIA (A(AREIA,ARGILA OU PICARRA),ATE 1,50M DE PROFUNDIDADE,EXCLUSIVE ESCORAMENTO E ESGOTAMENTO</t>
  </si>
  <si>
    <t>BDI     28,82%</t>
  </si>
  <si>
    <r>
      <t xml:space="preserve">6- Os preços contidos nesta planilha estão com BDI de </t>
    </r>
    <r>
      <rPr>
        <b/>
        <sz val="10"/>
        <rFont val="Arial"/>
        <family val="2"/>
      </rPr>
      <t>28,82%</t>
    </r>
  </si>
  <si>
    <t>Local: Trecho da Rua Teodora Barbosa Ribeiro, Rua Carlos Gomes, Rua Esmael Domingos Teixeira, Rua Francisco Nápoli e Rua Coronel Ribeiro Sobrinho - Arrozal - 3º Distrito - PIRAÍ - RJ</t>
  </si>
  <si>
    <t>SERVIÇOS INICIAIS</t>
  </si>
  <si>
    <t>02.011.0010-A</t>
  </si>
  <si>
    <t>CERCA PROTETORA DE BORDA DE VALA OU OBRA,COM TELA PLASTICA NA COR LARANJA OU AMARELA,CONSIDERANDO 2 VEZES DE UTILIZACAO,INCLUSIVE APOIOS,FORNECIMENTO, ,COLOCACAO E RETIRADA</t>
  </si>
  <si>
    <t>02.030.0005-A</t>
  </si>
  <si>
    <t>PLACA DE SINALIZACAO PREVENTIVA PARA OBRA NA VIA PUBLICA, DE ACORDO COM A RESOLUCAO DA PREFEITURA-RJ, COMPREENDENDO FORNECIMENTO E PINTURA DA PLACA E DOS SUPORTES DE MADEIRA. FORNECIMENTO E COLOCACAO</t>
  </si>
  <si>
    <t>05.002.0008-A</t>
  </si>
  <si>
    <t>DEMOLICAO COM EQUIPAMENTO DE AR COMPRIMIDO, DE PAVIMENTACAO DE CONCRETO ASFALTICO, COM 10CM DE ESPESSURA, EM FAIXAS DE ATE 1,20M DE LARGURA, INCLUSIVE EMPILHAMENTO LATERAL DENTRO DO CANTEIRO DE SERVICO</t>
  </si>
  <si>
    <t>05.002.0001-A</t>
  </si>
  <si>
    <t>DEMOLICAO,COM EQUIPAMENTO DE AR COMPRIMIDO,DE PISOS OU PAVIMENTOS DE CONCRETO SIMPLES,INCLUSIVE EMPILHAMENTO LATERAL DENTRO DO CANTEIRO DE SERVICO</t>
  </si>
  <si>
    <t>03.3</t>
  </si>
  <si>
    <t>05.001.0070-A</t>
  </si>
  <si>
    <t>03.4</t>
  </si>
  <si>
    <t>03.5</t>
  </si>
  <si>
    <t>03.6</t>
  </si>
  <si>
    <t>03.016.0005-B</t>
  </si>
  <si>
    <t>ESCAVACAO MECANICA DE VALA NAO ESCORADA EM MATERIAL DE 1ªCATEGORIA COM PEDRAS, INSTALACOES PREDIAIS OU OUTROS REDUTORES DE PRODUTIVIDADE OU CAVAS DE FUNDACAO, ATE 1,50M DE PROFUNDIDADE, UTILIZANDO RETRO-ESCAVADEIRA, EXCLUSIVE ESGOTAMENTO</t>
  </si>
  <si>
    <t>06.004.0092-A</t>
  </si>
  <si>
    <t>TUBO DE CONCRETO ARMADO,CLASSE PA-2,CONFORME ABNT NBR 8890,PARA GALERIAS DE AGUAS PLUVIAIS,COM DIAMETRO DE 400MM,ATERROE SOCA ATE A ALTURA DA GERATRIZ  SUPERIOR DO TUBO,CONSIDERANDO O MATERIAL DA PROPRIA ESCAVACAO,INCLUSIVE FORNECIMENTO DOMATERIAL P/REJUNTAMENTO COM ARGAMASSA DE CIMENTO E AREIA,NOTRACO 1:4 E ACERTO DE FUNDO DE VALA.FORNECIMENTO E ASSENTAMENTO</t>
  </si>
  <si>
    <t>REMOCAO DE PAVIMENTACAO DE LAJOTAS DE CONCRETO, ALTAMENTE VIBRADO, INTERTRAVADO, PRE-FABRICADO (CALÇADA)</t>
  </si>
  <si>
    <t>06.004.0096-A</t>
  </si>
  <si>
    <t>TUBO DE CONCRETO ARMADO,CLASSE PA-2,CONFORME ABNT NBR 8890,PARA GALERIAS DE AGUAS PLUVIAIS,COM DIAMETRO DE 600MM,ATERROE SOCA ATE A ALTURA DE GERATRIZ  SUPERIOR DO TUBO,CONSIDERANDO O MATERIAL DA PROPRIA ESCAVACAO,INCLUSIVE FORNECIMENTO DOMATERIAL P/REJUNTAMENTO COM ARGAMASSA DE CIMENTO E AREIA,NOTRACO 1:4 E ACERTO DE FUNDO DE VALA.FORNECIMENTO E ASSENTAMENTO</t>
  </si>
  <si>
    <t>03.7</t>
  </si>
  <si>
    <t>03.8</t>
  </si>
  <si>
    <t>03.9</t>
  </si>
  <si>
    <t>03.10</t>
  </si>
  <si>
    <t>03.11</t>
  </si>
  <si>
    <t>06.012.0201-A</t>
  </si>
  <si>
    <t>POCO DE VISITA DE CONCRETO ARMADO COM MEDIDAS INTERNAS DO POCO E PROFUNDIDADE DE 1,10X1,10X1,50M,E DIAMETRO DA GALERIA DE ATE 0,60M,TENDO O CONCRETO DAS PAREDES,FUNDO E TAMPA 400KGE O DA BASE,CALHA E BANQUETA 300KG DE CIMENTO POR M3,SENDOAS PAREDES,CALHA E A BANQUETA REVESTIDAS COM ARGAMASSA,EXCLUSIVE TAMPAO DE FERRO FUNDIDO</t>
  </si>
  <si>
    <t>CAIXA DE RALO ALVENARIA BLOCOS CONCRETO (20X20X40CM),PAREDESDE 0,20M DE ESP.,(0,30X0,90X0,90)M,P/AGUAS PLUVIAIS,SENDO PAREDES CHAPISCADAS E REVESTIDAS  INTERNAMENTE C/ARGAMASSA,ENCHIMENTO BLOCOS E BASE EM CONCRETO SIMPLES FCK=10MPA E GRELHADE FERRO FUNDIDO CLASSE C-250 CONFORME ABNT NBR 10160,INCLUSIVE FORNECIMENTO DE TODOS OS MATERIAIS</t>
  </si>
  <si>
    <t>03.12</t>
  </si>
  <si>
    <t>CAIXA DE RALO ALVENARIA BLOCOS CONCRETO (20X20X40CM),PAREDES0,20M DE ESP.,(0,90X1,20X1,50)M,P/AGUAS PLUVIAIS,SENDO PAREDES CHAPISCADAS E REVESTIDAS INTERNAMENTE C/ARGAMASSA,ENCHIMENTO DOS BLOCOS E BASE CONCRETO SIMPLES FCK=10MPA,C/4 GRELHAS FERRO FUNDIDO CLASSE B-125 CONF.ABNT NBR 10160,APOIADAS SOBRE ESTRUTURA DE CONCR.ARMADO,INCL.FORN.TODOS OS MATERIAIS</t>
  </si>
  <si>
    <t>03.13</t>
  </si>
  <si>
    <t>03.14</t>
  </si>
  <si>
    <t>04.006.0008-B</t>
  </si>
  <si>
    <t>T</t>
  </si>
  <si>
    <t>CARGA MANUAL E DESCARGA MECANICA DE MATERIAL A GRANEL (AGREGADOS, PEDRA-DE-MAO, PARALELOS, TERRA E ESCOMBROS), COMPREENDENDOS TEMPOS PARA CARGA, DESCARGA E  MANOBRAS DO CAMINHAO BASCULANTE A OLEO DIESEL, COM CAPACIDADE UTIL DE 8T, EMPREGANDO 2 SERVENTES NA CARGA</t>
  </si>
  <si>
    <t>03.15</t>
  </si>
  <si>
    <t>04.005.0146-A</t>
  </si>
  <si>
    <t>TRANSPORTE DE CARGA DE QUALQUER NATUREZA,EXCLUSIVE AS DESPESAS DE CARGA E DESCARGA,TANTO DE ESPERA DO CAMINHAO COMO DO SERVENTE OU EQUIPAMENTO AUXILIAR,A VELOCIDADE MEDIA DE 15KM/H,EM CAMINHAO BASCULANTE A OLEO DIESEL,COM CAPACIDADE UTIL DE12T</t>
  </si>
  <si>
    <t>TXKM</t>
  </si>
  <si>
    <t>11.003.0005-B</t>
  </si>
  <si>
    <t>CONCRETO DOSADO RACIONALMENTE PARA UMA RESISTENCIA CARACTERISTICA A COMPRESSAO DE 25MPA,INCLUSIVE MATERIAIS,TRANSPORTE,PREPARO COM BETONEIRA,LANCAMENTO E ADENSAMENTO</t>
  </si>
  <si>
    <t>03.16</t>
  </si>
  <si>
    <t>03.17</t>
  </si>
  <si>
    <t>03.18</t>
  </si>
  <si>
    <t>11.023.0004-A</t>
  </si>
  <si>
    <t>KG</t>
  </si>
  <si>
    <t>TELA PARA ESTRUTURA DE CONCRETO ARMADO, FORMADA POR FIOS DE ACO CA-60, COM DIAMETRO DE 5,0MM, CRUZADOS E SOLDADOS ENTRE SI, FORMANDO MALHAS QUADRADAS COM ESPACAMENTO ENTRE ELES DE (10X10)CM. FORNECIMENTO</t>
  </si>
  <si>
    <t>03.19</t>
  </si>
  <si>
    <t>03.20</t>
  </si>
  <si>
    <t>CORTE,MONTAGEM E COLOCACAO DE TELAS DE ACO CA-60,CRUZADAS ESOLDADAS ENTRE SI,EM PECAS DE CONCRETO</t>
  </si>
  <si>
    <t>11.011.0040-A</t>
  </si>
  <si>
    <t>12.005.0080-A</t>
  </si>
  <si>
    <t>ALVENARIA DE BLOCOS DE CONCRETO 20X20X40CM,ASSENTES COM ARGAMASSA DE CIMENTO E AREIA,NO TRACO 1:6,EM PAREDES DE 0,20M DEESPESSURA,DE SUPERFICIE CORRIDA,ATE 3,00M DE ALTURA E MEDIDA PELA AREA REAL</t>
  </si>
  <si>
    <t>03.21</t>
  </si>
  <si>
    <t>05.001.0025-A</t>
  </si>
  <si>
    <t>DEMOLICAO MANUAL DE ALVENARIA DE BLOCOS DE CONCRETO,INCLUSIVE EMPILHAMENTO LATERAL DENTRO DO CANTEIRO DE SERVICO</t>
  </si>
  <si>
    <t>03.22</t>
  </si>
  <si>
    <t>03.23</t>
  </si>
  <si>
    <t>13.001.0041-A</t>
  </si>
  <si>
    <t>EMBOCO COM ARGAMASSA DE CIMENTO,CAL HIDRATADA ADITIVADA E AREIA,NO TRACO 1:1:8,COM ESPESSURA DE 2CM,EXCLUSIVE CHAPISCO</t>
  </si>
  <si>
    <t>04.0</t>
  </si>
  <si>
    <t>CAIXA (0,90X1,20)</t>
  </si>
  <si>
    <t>Ø 400MM</t>
  </si>
  <si>
    <t>PV</t>
  </si>
  <si>
    <t>Ø300MM</t>
  </si>
  <si>
    <t>CAIXA</t>
  </si>
  <si>
    <t>06.272.0006-A</t>
  </si>
  <si>
    <t>TUBO PVC,CONFORME ABNT NBR-7362, PARA ESGOTO SANITARIO, COM DIAMETRO NOMINAL DE 300MM, INCLUSIVE ANEL DE BORRACHA. FORNECIMENTO</t>
  </si>
  <si>
    <t>06.001.0246-A</t>
  </si>
  <si>
    <t>ASSENTAMENTO DE TUBULACAO DE PVC COM JUNTA ELASTICA,PARA COLETOR DE ESGOTOS,COM DIAMETRO NOMINAL DE 300MM,ATERRO E SOCAATE A ALTURA DA GERATRIZ SUPERIOR DO TUBO,CONSIDERANDO O MATERIAL DA PROPRIA ESCAVACAO,EXCLUSIVE TUBO E JUNTA</t>
  </si>
  <si>
    <t>Ø 600MM</t>
  </si>
  <si>
    <t>04.1</t>
  </si>
  <si>
    <t>04.2</t>
  </si>
  <si>
    <t>ADMINISTRAÇÃO LOCAL</t>
  </si>
  <si>
    <t>05.105.0137-A</t>
  </si>
  <si>
    <t>MAO DE OBRA DE ENGENHEIRO OU ARQUITETO PLENO,INCLUSIVE ENCARGOS SOCIAIS</t>
  </si>
  <si>
    <t>MES</t>
  </si>
  <si>
    <t>05.0</t>
  </si>
  <si>
    <t>05.1</t>
  </si>
  <si>
    <t>Prazo: 60 Dias</t>
  </si>
  <si>
    <t>06.016.0007-A</t>
  </si>
  <si>
    <t>TAMPAO COMPLETO DE FERRO FUNDIDO DUCTIL (NODULAR) ARTICULADO,CIRCULAR,DN 600MM,COM TAMPA PARA ACESSO DE MANUTENCAO E SOBRETAMPA PARA MANOBRA,CLASSE D400,CONFORME ABNT NBR 10160,ASSENTADO COM ARGAMASSA DE CIMENTO E AREIA,NO TRACO 1:4 EM VOLUME.FORNECIMENTO E ASSENTAMENTO</t>
  </si>
  <si>
    <t>13.001.0010-B</t>
  </si>
  <si>
    <t>CHAPISCO EM SUPERFICIE DE CONCRETO OU ALVENARIA,COM ARGAMASSA DE CIMENTO E AREIA,NO TRACO 1:3,COM 5MM DE ESPESSURA</t>
  </si>
  <si>
    <t>Orç : 007/23</t>
  </si>
  <si>
    <t>Data: 03/01/2023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</si>
  <si>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Novembro 2022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</si>
</sst>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&quot;Ativado&quot;;&quot;Ativado&quot;;&quot;Desativado&quot;"/>
    <numFmt numFmtId="181" formatCode="[$€-2]\ #,##0.00_);[Red]\([$€-2]\ #,##0.00\)"/>
    <numFmt numFmtId="182" formatCode="_(&quot;R$ &quot;* #,##0.00_);_(&quot;R$ &quot;* \(#,##0.00\);_(&quot;R$ &quot;* \-??_);_(@_)"/>
    <numFmt numFmtId="183" formatCode="_(* #,##0.00_);_(* \(#,##0.00\);_(* \-??_);_(@_)"/>
    <numFmt numFmtId="184" formatCode="_(* #,##0.0_);_(* \(#,##0.0\);_(* &quot;-&quot;??_);_(@_)"/>
    <numFmt numFmtId="185" formatCode="0.0000"/>
  </numFmts>
  <fonts count="3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ill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top"/>
    </xf>
    <xf numFmtId="4" fontId="0" fillId="0" borderId="18" xfId="0" applyNumberFormat="1" applyBorder="1" applyAlignment="1">
      <alignment/>
    </xf>
    <xf numFmtId="0" fontId="6" fillId="16" borderId="13" xfId="0" applyFont="1" applyFill="1" applyBorder="1" applyAlignment="1">
      <alignment horizontal="center"/>
    </xf>
    <xf numFmtId="4" fontId="1" fillId="0" borderId="18" xfId="0" applyNumberFormat="1" applyFon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16" borderId="0" xfId="52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2" applyFont="1" applyFill="1" applyBorder="1" applyAlignment="1">
      <alignment horizontal="justify" vertical="top" wrapText="1"/>
      <protection/>
    </xf>
    <xf numFmtId="0" fontId="2" fillId="16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21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4" fontId="0" fillId="0" borderId="2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Border="1" applyAlignment="1">
      <alignment horizontal="right" vertical="top" wrapText="1"/>
    </xf>
    <xf numFmtId="0" fontId="1" fillId="16" borderId="0" xfId="0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2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6" fillId="16" borderId="2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" fontId="25" fillId="0" borderId="23" xfId="0" applyNumberFormat="1" applyFont="1" applyBorder="1" applyAlignment="1">
      <alignment horizontal="center" vertical="top"/>
    </xf>
    <xf numFmtId="4" fontId="25" fillId="0" borderId="20" xfId="0" applyNumberFormat="1" applyFont="1" applyBorder="1" applyAlignment="1">
      <alignment vertical="top"/>
    </xf>
    <xf numFmtId="4" fontId="25" fillId="0" borderId="24" xfId="0" applyNumberFormat="1" applyFont="1" applyBorder="1" applyAlignment="1">
      <alignment vertical="top"/>
    </xf>
    <xf numFmtId="4" fontId="2" fillId="0" borderId="24" xfId="0" applyNumberFormat="1" applyFont="1" applyBorder="1" applyAlignment="1">
      <alignment vertical="top"/>
    </xf>
    <xf numFmtId="0" fontId="24" fillId="0" borderId="22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0" fillId="24" borderId="23" xfId="0" applyFont="1" applyFill="1" applyBorder="1" applyAlignment="1">
      <alignment horizontal="justify" vertical="top"/>
    </xf>
    <xf numFmtId="4" fontId="0" fillId="0" borderId="23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0" fontId="1" fillId="24" borderId="21" xfId="0" applyFont="1" applyFill="1" applyBorder="1" applyAlignment="1">
      <alignment horizontal="justify" vertical="top"/>
    </xf>
    <xf numFmtId="0" fontId="0" fillId="24" borderId="21" xfId="0" applyFont="1" applyFill="1" applyBorder="1" applyAlignment="1">
      <alignment horizontal="justify" vertical="top"/>
    </xf>
    <xf numFmtId="0" fontId="0" fillId="0" borderId="18" xfId="0" applyFont="1" applyBorder="1" applyAlignment="1">
      <alignment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center" wrapText="1"/>
    </xf>
    <xf numFmtId="10" fontId="24" fillId="0" borderId="11" xfId="0" applyNumberFormat="1" applyFont="1" applyBorder="1" applyAlignment="1">
      <alignment vertical="top" wrapText="1"/>
    </xf>
    <xf numFmtId="0" fontId="24" fillId="25" borderId="21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vertical="top" wrapText="1"/>
    </xf>
    <xf numFmtId="0" fontId="2" fillId="25" borderId="21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top" wrapText="1"/>
    </xf>
    <xf numFmtId="0" fontId="25" fillId="25" borderId="21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top" wrapText="1"/>
    </xf>
    <xf numFmtId="4" fontId="24" fillId="0" borderId="11" xfId="0" applyNumberFormat="1" applyFont="1" applyBorder="1" applyAlignment="1">
      <alignment vertical="top"/>
    </xf>
    <xf numFmtId="4" fontId="1" fillId="26" borderId="11" xfId="0" applyNumberFormat="1" applyFont="1" applyFill="1" applyBorder="1" applyAlignment="1">
      <alignment vertical="top" wrapText="1"/>
    </xf>
    <xf numFmtId="0" fontId="1" fillId="16" borderId="10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4" fontId="0" fillId="0" borderId="24" xfId="0" applyNumberFormat="1" applyBorder="1" applyAlignment="1">
      <alignment horizontal="right" vertical="top" wrapText="1"/>
    </xf>
    <xf numFmtId="4" fontId="24" fillId="0" borderId="16" xfId="0" applyNumberFormat="1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vertical="top" wrapText="1"/>
    </xf>
    <xf numFmtId="4" fontId="24" fillId="0" borderId="17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/>
    </xf>
    <xf numFmtId="4" fontId="24" fillId="0" borderId="21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" fillId="25" borderId="19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top" wrapText="1"/>
    </xf>
    <xf numFmtId="0" fontId="1" fillId="26" borderId="21" xfId="0" applyFont="1" applyFill="1" applyBorder="1" applyAlignment="1">
      <alignment horizontal="center" vertical="top" wrapText="1"/>
    </xf>
    <xf numFmtId="0" fontId="1" fillId="26" borderId="0" xfId="0" applyFont="1" applyFill="1" applyBorder="1" applyAlignment="1">
      <alignment horizontal="center" vertical="top" wrapText="1"/>
    </xf>
    <xf numFmtId="4" fontId="1" fillId="26" borderId="21" xfId="0" applyNumberFormat="1" applyFont="1" applyFill="1" applyBorder="1" applyAlignment="1">
      <alignment horizontal="center" vertical="top" wrapText="1"/>
    </xf>
    <xf numFmtId="4" fontId="0" fillId="26" borderId="0" xfId="0" applyNumberFormat="1" applyFont="1" applyFill="1" applyBorder="1" applyAlignment="1">
      <alignment horizontal="center" vertical="top" wrapText="1"/>
    </xf>
    <xf numFmtId="4" fontId="0" fillId="26" borderId="21" xfId="0" applyNumberFormat="1" applyFont="1" applyFill="1" applyBorder="1" applyAlignment="1">
      <alignment vertical="top" wrapText="1"/>
    </xf>
    <xf numFmtId="4" fontId="0" fillId="26" borderId="11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justify" vertical="top"/>
    </xf>
    <xf numFmtId="179" fontId="24" fillId="0" borderId="11" xfId="0" applyNumberFormat="1" applyFont="1" applyBorder="1" applyAlignment="1">
      <alignment vertical="top" wrapText="1"/>
    </xf>
    <xf numFmtId="4" fontId="25" fillId="25" borderId="0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center" vertical="top"/>
    </xf>
    <xf numFmtId="10" fontId="0" fillId="0" borderId="18" xfId="0" applyNumberFormat="1" applyBorder="1" applyAlignment="1">
      <alignment horizontal="right" vertical="center"/>
    </xf>
    <xf numFmtId="10" fontId="0" fillId="0" borderId="18" xfId="55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0" fillId="25" borderId="0" xfId="0" applyNumberFormat="1" applyFont="1" applyFill="1" applyBorder="1" applyAlignment="1">
      <alignment horizontal="center" vertical="top" wrapText="1"/>
    </xf>
    <xf numFmtId="4" fontId="0" fillId="25" borderId="21" xfId="0" applyNumberFormat="1" applyFont="1" applyFill="1" applyBorder="1" applyAlignment="1">
      <alignment horizontal="center" vertical="top" wrapText="1"/>
    </xf>
    <xf numFmtId="10" fontId="0" fillId="0" borderId="11" xfId="0" applyNumberFormat="1" applyFont="1" applyBorder="1" applyAlignment="1">
      <alignment vertical="top" wrapText="1"/>
    </xf>
    <xf numFmtId="4" fontId="0" fillId="0" borderId="2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25" borderId="19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top" wrapText="1"/>
    </xf>
    <xf numFmtId="0" fontId="26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21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top" wrapText="1"/>
    </xf>
    <xf numFmtId="4" fontId="0" fillId="0" borderId="21" xfId="53" applyNumberFormat="1" applyFill="1" applyBorder="1" applyAlignment="1">
      <alignment horizontal="center"/>
      <protection/>
    </xf>
    <xf numFmtId="0" fontId="24" fillId="0" borderId="10" xfId="0" applyFont="1" applyFill="1" applyBorder="1" applyAlignment="1">
      <alignment/>
    </xf>
    <xf numFmtId="4" fontId="24" fillId="0" borderId="21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/>
    </xf>
    <xf numFmtId="2" fontId="0" fillId="0" borderId="21" xfId="53" applyNumberFormat="1" applyFill="1" applyBorder="1">
      <alignment/>
      <protection/>
    </xf>
    <xf numFmtId="0" fontId="25" fillId="25" borderId="21" xfId="0" applyFont="1" applyFill="1" applyBorder="1" applyAlignment="1">
      <alignment horizontal="left" vertical="top" wrapText="1"/>
    </xf>
    <xf numFmtId="49" fontId="30" fillId="0" borderId="21" xfId="0" applyNumberFormat="1" applyFont="1" applyFill="1" applyBorder="1" applyAlignment="1">
      <alignment/>
    </xf>
    <xf numFmtId="49" fontId="24" fillId="0" borderId="21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183" fontId="24" fillId="0" borderId="21" xfId="69" applyFont="1" applyFill="1" applyBorder="1" applyAlignment="1">
      <alignment horizontal="center" vertical="center"/>
    </xf>
    <xf numFmtId="171" fontId="31" fillId="0" borderId="21" xfId="67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vertical="top"/>
    </xf>
    <xf numFmtId="4" fontId="1" fillId="16" borderId="11" xfId="52" applyFont="1" applyFill="1" applyBorder="1" applyAlignment="1">
      <alignment horizontal="left" vertical="top"/>
      <protection/>
    </xf>
    <xf numFmtId="2" fontId="0" fillId="0" borderId="10" xfId="53" applyNumberFormat="1" applyFill="1" applyBorder="1">
      <alignment/>
      <protection/>
    </xf>
    <xf numFmtId="4" fontId="24" fillId="0" borderId="21" xfId="53" applyNumberFormat="1" applyFont="1" applyBorder="1" applyAlignment="1">
      <alignment horizontal="center" vertical="center"/>
      <protection/>
    </xf>
    <xf numFmtId="4" fontId="24" fillId="0" borderId="21" xfId="53" applyNumberFormat="1" applyFont="1" applyBorder="1" applyAlignment="1">
      <alignment horizontal="center" vertical="center" wrapText="1"/>
      <protection/>
    </xf>
    <xf numFmtId="4" fontId="30" fillId="0" borderId="21" xfId="0" applyNumberFormat="1" applyFont="1" applyFill="1" applyBorder="1" applyAlignment="1">
      <alignment horizontal="center"/>
    </xf>
    <xf numFmtId="4" fontId="30" fillId="0" borderId="21" xfId="67" applyNumberFormat="1" applyFont="1" applyFill="1" applyBorder="1" applyAlignment="1">
      <alignment horizontal="center"/>
    </xf>
    <xf numFmtId="49" fontId="32" fillId="0" borderId="21" xfId="0" applyNumberFormat="1" applyFont="1" applyFill="1" applyBorder="1" applyAlignment="1">
      <alignment/>
    </xf>
    <xf numFmtId="4" fontId="24" fillId="0" borderId="11" xfId="0" applyNumberFormat="1" applyFont="1" applyBorder="1" applyAlignment="1">
      <alignment horizontal="center" vertical="top"/>
    </xf>
    <xf numFmtId="49" fontId="30" fillId="0" borderId="21" xfId="0" applyNumberFormat="1" applyFont="1" applyFill="1" applyBorder="1" applyAlignment="1">
      <alignment horizontal="center"/>
    </xf>
    <xf numFmtId="0" fontId="1" fillId="16" borderId="10" xfId="0" applyFont="1" applyFill="1" applyBorder="1" applyAlignment="1">
      <alignment horizontal="left" vertical="top" wrapText="1"/>
    </xf>
    <xf numFmtId="0" fontId="24" fillId="25" borderId="22" xfId="0" applyFont="1" applyFill="1" applyBorder="1" applyAlignment="1">
      <alignment horizontal="center" vertical="top" wrapText="1"/>
    </xf>
    <xf numFmtId="0" fontId="24" fillId="25" borderId="20" xfId="0" applyFont="1" applyFill="1" applyBorder="1" applyAlignment="1">
      <alignment horizontal="center" vertical="top" wrapText="1"/>
    </xf>
    <xf numFmtId="0" fontId="24" fillId="25" borderId="23" xfId="0" applyFont="1" applyFill="1" applyBorder="1" applyAlignment="1">
      <alignment horizontal="left" vertical="top" wrapText="1"/>
    </xf>
    <xf numFmtId="4" fontId="0" fillId="25" borderId="23" xfId="0" applyNumberFormat="1" applyFont="1" applyFill="1" applyBorder="1" applyAlignment="1">
      <alignment horizontal="center" vertical="top" wrapText="1"/>
    </xf>
    <xf numFmtId="4" fontId="0" fillId="25" borderId="20" xfId="0" applyNumberFormat="1" applyFont="1" applyFill="1" applyBorder="1" applyAlignment="1">
      <alignment horizontal="center" vertical="top" wrapText="1"/>
    </xf>
    <xf numFmtId="10" fontId="0" fillId="0" borderId="24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horizontal="center" vertical="top" wrapText="1"/>
    </xf>
    <xf numFmtId="4" fontId="0" fillId="0" borderId="24" xfId="0" applyNumberFormat="1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4" fontId="0" fillId="0" borderId="20" xfId="0" applyNumberFormat="1" applyFont="1" applyBorder="1" applyAlignment="1">
      <alignment horizontal="center" vertical="top"/>
    </xf>
    <xf numFmtId="0" fontId="1" fillId="16" borderId="10" xfId="0" applyFont="1" applyFill="1" applyBorder="1" applyAlignment="1">
      <alignment vertical="top" wrapText="1"/>
    </xf>
    <xf numFmtId="0" fontId="1" fillId="16" borderId="0" xfId="0" applyFont="1" applyFill="1" applyBorder="1" applyAlignment="1">
      <alignment vertical="top" wrapText="1"/>
    </xf>
    <xf numFmtId="4" fontId="0" fillId="0" borderId="0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vertical="top"/>
    </xf>
    <xf numFmtId="2" fontId="0" fillId="0" borderId="21" xfId="53" applyNumberFormat="1" applyFill="1" applyBorder="1" applyAlignment="1">
      <alignment horizontal="center" vertical="center"/>
      <protection/>
    </xf>
    <xf numFmtId="4" fontId="24" fillId="0" borderId="11" xfId="0" applyNumberFormat="1" applyFont="1" applyBorder="1" applyAlignment="1">
      <alignment horizontal="center" vertical="center"/>
    </xf>
    <xf numFmtId="4" fontId="24" fillId="0" borderId="21" xfId="0" applyNumberFormat="1" applyFont="1" applyBorder="1" applyAlignment="1">
      <alignment horizontal="center" vertical="center"/>
    </xf>
    <xf numFmtId="2" fontId="0" fillId="0" borderId="0" xfId="53" applyNumberFormat="1" applyFill="1" applyBorder="1" applyAlignment="1">
      <alignment horizontal="center" vertical="center"/>
      <protection/>
    </xf>
    <xf numFmtId="2" fontId="0" fillId="0" borderId="10" xfId="53" applyNumberFormat="1" applyFill="1" applyBorder="1" applyAlignment="1">
      <alignment horizontal="center" vertical="center"/>
      <protection/>
    </xf>
    <xf numFmtId="49" fontId="24" fillId="0" borderId="22" xfId="0" applyNumberFormat="1" applyFont="1" applyBorder="1" applyAlignment="1">
      <alignment horizontal="center" vertical="top" wrapText="1"/>
    </xf>
    <xf numFmtId="4" fontId="0" fillId="0" borderId="18" xfId="0" applyNumberFormat="1" applyFont="1" applyBorder="1" applyAlignment="1">
      <alignment horizontal="center" vertical="top" wrapText="1"/>
    </xf>
    <xf numFmtId="4" fontId="0" fillId="0" borderId="18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4" fontId="1" fillId="16" borderId="0" xfId="52" applyFont="1" applyFill="1" applyBorder="1" applyAlignment="1">
      <alignment horizontal="left" vertical="top" wrapText="1"/>
      <protection/>
    </xf>
    <xf numFmtId="0" fontId="1" fillId="0" borderId="25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10" fontId="1" fillId="0" borderId="11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24" fillId="0" borderId="21" xfId="51" applyFont="1" applyBorder="1" applyAlignment="1">
      <alignment horizontal="left" vertical="center" wrapText="1"/>
      <protection/>
    </xf>
    <xf numFmtId="0" fontId="25" fillId="0" borderId="21" xfId="51" applyFont="1" applyBorder="1" applyAlignment="1">
      <alignment horizontal="left" vertical="center" wrapText="1"/>
      <protection/>
    </xf>
    <xf numFmtId="0" fontId="0" fillId="0" borderId="18" xfId="0" applyBorder="1" applyAlignment="1">
      <alignment horizontal="center" vertical="top"/>
    </xf>
    <xf numFmtId="4" fontId="1" fillId="16" borderId="1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 2" xfId="51"/>
    <cellStyle name="Normal_Planilha Escola Municipal Nova Esperança" xfId="52"/>
    <cellStyle name="Normal_q-Quant Escola Barra Mansa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2" xfId="63"/>
    <cellStyle name="Título 3" xfId="64"/>
    <cellStyle name="Título 4" xfId="65"/>
    <cellStyle name="Total" xfId="66"/>
    <cellStyle name="Comma" xfId="67"/>
    <cellStyle name="Vírgula 2 2" xfId="68"/>
    <cellStyle name="Vírgula 3 7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</xdr:row>
      <xdr:rowOff>28575</xdr:rowOff>
    </xdr:from>
    <xdr:to>
      <xdr:col>8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90500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200025</xdr:rowOff>
    </xdr:from>
    <xdr:to>
      <xdr:col>3</xdr:col>
      <xdr:colOff>0</xdr:colOff>
      <xdr:row>10</xdr:row>
      <xdr:rowOff>200025</xdr:rowOff>
    </xdr:to>
    <xdr:sp>
      <xdr:nvSpPr>
        <xdr:cNvPr id="1" name="Line 27"/>
        <xdr:cNvSpPr>
          <a:spLocks/>
        </xdr:cNvSpPr>
      </xdr:nvSpPr>
      <xdr:spPr>
        <a:xfrm flipV="1">
          <a:off x="2638425" y="2409825"/>
          <a:ext cx="1000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276225</xdr:colOff>
      <xdr:row>0</xdr:row>
      <xdr:rowOff>95250</xdr:rowOff>
    </xdr:from>
    <xdr:to>
      <xdr:col>7</xdr:col>
      <xdr:colOff>952500</xdr:colOff>
      <xdr:row>4</xdr:row>
      <xdr:rowOff>57150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95250"/>
          <a:ext cx="2762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1990725</xdr:colOff>
      <xdr:row>11</xdr:row>
      <xdr:rowOff>219075</xdr:rowOff>
    </xdr:from>
    <xdr:to>
      <xdr:col>3</xdr:col>
      <xdr:colOff>1047750</xdr:colOff>
      <xdr:row>11</xdr:row>
      <xdr:rowOff>228600</xdr:rowOff>
    </xdr:to>
    <xdr:sp>
      <xdr:nvSpPr>
        <xdr:cNvPr id="3" name="Line 27"/>
        <xdr:cNvSpPr>
          <a:spLocks/>
        </xdr:cNvSpPr>
      </xdr:nvSpPr>
      <xdr:spPr>
        <a:xfrm flipV="1">
          <a:off x="2600325" y="2743200"/>
          <a:ext cx="20859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12</xdr:row>
      <xdr:rowOff>228600</xdr:rowOff>
    </xdr:from>
    <xdr:to>
      <xdr:col>5</xdr:col>
      <xdr:colOff>971550</xdr:colOff>
      <xdr:row>12</xdr:row>
      <xdr:rowOff>228600</xdr:rowOff>
    </xdr:to>
    <xdr:sp>
      <xdr:nvSpPr>
        <xdr:cNvPr id="4" name="Line 27"/>
        <xdr:cNvSpPr>
          <a:spLocks/>
        </xdr:cNvSpPr>
      </xdr:nvSpPr>
      <xdr:spPr>
        <a:xfrm flipV="1">
          <a:off x="2724150" y="3086100"/>
          <a:ext cx="4057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13</xdr:row>
      <xdr:rowOff>228600</xdr:rowOff>
    </xdr:from>
    <xdr:to>
      <xdr:col>6</xdr:col>
      <xdr:colOff>9525</xdr:colOff>
      <xdr:row>13</xdr:row>
      <xdr:rowOff>238125</xdr:rowOff>
    </xdr:to>
    <xdr:sp>
      <xdr:nvSpPr>
        <xdr:cNvPr id="5" name="Line 27"/>
        <xdr:cNvSpPr>
          <a:spLocks/>
        </xdr:cNvSpPr>
      </xdr:nvSpPr>
      <xdr:spPr>
        <a:xfrm>
          <a:off x="5800725" y="3419475"/>
          <a:ext cx="10668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247650</xdr:rowOff>
    </xdr:from>
    <xdr:to>
      <xdr:col>5</xdr:col>
      <xdr:colOff>990600</xdr:colOff>
      <xdr:row>14</xdr:row>
      <xdr:rowOff>247650</xdr:rowOff>
    </xdr:to>
    <xdr:sp>
      <xdr:nvSpPr>
        <xdr:cNvPr id="6" name="Line 27"/>
        <xdr:cNvSpPr>
          <a:spLocks/>
        </xdr:cNvSpPr>
      </xdr:nvSpPr>
      <xdr:spPr>
        <a:xfrm>
          <a:off x="2638425" y="3771900"/>
          <a:ext cx="4162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19050</xdr:rowOff>
    </xdr:from>
    <xdr:to>
      <xdr:col>13</xdr:col>
      <xdr:colOff>590550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80975"/>
          <a:ext cx="1038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olange.moreira\Desktop\Planilha%20Multipla%203.0.5\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(SELECIONAR)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drawing" Target="../drawings/drawing1.xml" /><Relationship Id="rId15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drawing" Target="../drawings/drawing3.xml" /><Relationship Id="rId123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45.8515625" style="0" customWidth="1"/>
    <col min="4" max="4" width="5.421875" style="0" customWidth="1"/>
    <col min="5" max="5" width="10.421875" style="0" customWidth="1"/>
    <col min="6" max="6" width="9.57421875" style="0" customWidth="1"/>
    <col min="7" max="7" width="7.28125" style="0" customWidth="1"/>
    <col min="8" max="8" width="9.28125" style="0" customWidth="1"/>
    <col min="9" max="9" width="12.140625" style="0" customWidth="1"/>
    <col min="11" max="11" width="10.140625" style="0" bestFit="1" customWidth="1"/>
  </cols>
  <sheetData>
    <row r="1" spans="1:9" ht="12.75">
      <c r="A1" s="12" t="s">
        <v>0</v>
      </c>
      <c r="B1" s="13"/>
      <c r="C1" s="14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3"/>
      <c r="D2" s="3"/>
      <c r="E2" s="2" t="s">
        <v>175</v>
      </c>
      <c r="F2" s="3"/>
      <c r="G2" s="3"/>
      <c r="H2" s="3"/>
      <c r="I2" s="6"/>
    </row>
    <row r="3" spans="1:9" ht="15.75" customHeight="1">
      <c r="A3" s="185" t="s">
        <v>46</v>
      </c>
      <c r="B3" s="186"/>
      <c r="C3" s="186"/>
      <c r="D3" s="28"/>
      <c r="E3" s="187" t="s">
        <v>176</v>
      </c>
      <c r="F3" s="187"/>
      <c r="G3" s="43"/>
      <c r="H3" s="43"/>
      <c r="I3" s="30"/>
    </row>
    <row r="4" spans="1:9" ht="45" customHeight="1">
      <c r="A4" s="188" t="s">
        <v>89</v>
      </c>
      <c r="B4" s="189"/>
      <c r="C4" s="189"/>
      <c r="D4" s="3"/>
      <c r="E4" s="2" t="s">
        <v>19</v>
      </c>
      <c r="F4" s="3"/>
      <c r="G4" s="3"/>
      <c r="H4" s="3"/>
      <c r="I4" s="6"/>
    </row>
    <row r="5" spans="1:9" ht="15" customHeight="1">
      <c r="A5" s="188"/>
      <c r="B5" s="189"/>
      <c r="C5" s="189"/>
      <c r="D5" s="3"/>
      <c r="E5" s="3"/>
      <c r="F5" s="3"/>
      <c r="G5" s="3"/>
      <c r="H5" s="3"/>
      <c r="I5" s="6"/>
    </row>
    <row r="6" spans="1:9" ht="16.5" thickBot="1">
      <c r="A6" s="8"/>
      <c r="B6" s="9"/>
      <c r="C6" s="21" t="s">
        <v>1</v>
      </c>
      <c r="D6" s="9"/>
      <c r="E6" s="10" t="s">
        <v>170</v>
      </c>
      <c r="F6" s="9"/>
      <c r="G6" s="9"/>
      <c r="H6" s="9"/>
      <c r="I6" s="11"/>
    </row>
    <row r="7" spans="1:9" ht="34.5" customHeight="1" thickTop="1">
      <c r="A7" s="31" t="s">
        <v>13</v>
      </c>
      <c r="B7" s="31" t="s">
        <v>2</v>
      </c>
      <c r="C7" s="31" t="s">
        <v>3</v>
      </c>
      <c r="D7" s="31" t="s">
        <v>14</v>
      </c>
      <c r="E7" s="31" t="s">
        <v>15</v>
      </c>
      <c r="F7" s="31" t="s">
        <v>28</v>
      </c>
      <c r="G7" s="31" t="s">
        <v>87</v>
      </c>
      <c r="H7" s="31" t="s">
        <v>27</v>
      </c>
      <c r="I7" s="31" t="s">
        <v>4</v>
      </c>
    </row>
    <row r="8" spans="1:9" ht="21" customHeight="1">
      <c r="A8" s="66"/>
      <c r="B8" s="121" t="s">
        <v>8</v>
      </c>
      <c r="C8" s="71" t="s">
        <v>47</v>
      </c>
      <c r="D8" s="67"/>
      <c r="E8" s="68"/>
      <c r="F8" s="100"/>
      <c r="G8" s="69"/>
      <c r="H8" s="69"/>
      <c r="I8" s="142">
        <f>ROUND(SUM(I9:I15),2)</f>
        <v>15590.56</v>
      </c>
    </row>
    <row r="9" spans="1:9" ht="55.5" customHeight="1">
      <c r="A9" s="74" t="s">
        <v>48</v>
      </c>
      <c r="B9" s="73" t="s">
        <v>17</v>
      </c>
      <c r="C9" s="75" t="s">
        <v>49</v>
      </c>
      <c r="D9" s="73" t="s">
        <v>16</v>
      </c>
      <c r="E9" s="115">
        <f>'MEM CALC '!N9</f>
        <v>3</v>
      </c>
      <c r="F9" s="116">
        <v>242.72</v>
      </c>
      <c r="G9" s="117">
        <v>0.2882</v>
      </c>
      <c r="H9" s="119">
        <f aca="true" t="shared" si="0" ref="H9:H49">ROUND(F9*(1+G9),2)</f>
        <v>312.67</v>
      </c>
      <c r="I9" s="42">
        <f aca="true" t="shared" si="1" ref="I9:I49">ROUND(SUM(E9*H9),2)</f>
        <v>938.01</v>
      </c>
    </row>
    <row r="10" spans="1:9" ht="69" customHeight="1">
      <c r="A10" s="74" t="s">
        <v>50</v>
      </c>
      <c r="B10" s="73" t="s">
        <v>41</v>
      </c>
      <c r="C10" s="75" t="s">
        <v>51</v>
      </c>
      <c r="D10" s="73" t="s">
        <v>52</v>
      </c>
      <c r="E10" s="115">
        <f>'MEM CALC '!N11</f>
        <v>1</v>
      </c>
      <c r="F10" s="116">
        <v>4301.85</v>
      </c>
      <c r="G10" s="117">
        <v>0.2882</v>
      </c>
      <c r="H10" s="119">
        <f t="shared" si="0"/>
        <v>5541.64</v>
      </c>
      <c r="I10" s="42">
        <f t="shared" si="1"/>
        <v>5541.64</v>
      </c>
    </row>
    <row r="11" spans="1:9" ht="73.5" customHeight="1">
      <c r="A11" s="74" t="s">
        <v>53</v>
      </c>
      <c r="B11" s="73" t="s">
        <v>42</v>
      </c>
      <c r="C11" s="75" t="s">
        <v>54</v>
      </c>
      <c r="D11" s="73" t="s">
        <v>52</v>
      </c>
      <c r="E11" s="115">
        <f>'MEM CALC '!N13</f>
        <v>1</v>
      </c>
      <c r="F11" s="116">
        <v>2218.86</v>
      </c>
      <c r="G11" s="117">
        <v>0.2882</v>
      </c>
      <c r="H11" s="119">
        <f t="shared" si="0"/>
        <v>2858.34</v>
      </c>
      <c r="I11" s="42">
        <f t="shared" si="1"/>
        <v>2858.34</v>
      </c>
    </row>
    <row r="12" spans="1:9" ht="126.75" customHeight="1">
      <c r="A12" s="74" t="s">
        <v>55</v>
      </c>
      <c r="B12" s="73" t="s">
        <v>43</v>
      </c>
      <c r="C12" s="75" t="s">
        <v>56</v>
      </c>
      <c r="D12" s="73" t="s">
        <v>57</v>
      </c>
      <c r="E12" s="115">
        <f>'MEM CALC '!N15</f>
        <v>2</v>
      </c>
      <c r="F12" s="116">
        <v>648.43</v>
      </c>
      <c r="G12" s="117">
        <v>0.2882</v>
      </c>
      <c r="H12" s="119">
        <f t="shared" si="0"/>
        <v>835.31</v>
      </c>
      <c r="I12" s="42">
        <f t="shared" si="1"/>
        <v>1670.62</v>
      </c>
    </row>
    <row r="13" spans="1:9" ht="45" customHeight="1">
      <c r="A13" s="74" t="s">
        <v>58</v>
      </c>
      <c r="B13" s="73" t="s">
        <v>44</v>
      </c>
      <c r="C13" s="75" t="s">
        <v>59</v>
      </c>
      <c r="D13" s="73" t="s">
        <v>60</v>
      </c>
      <c r="E13" s="115">
        <f>'MEM CALC '!N17</f>
        <v>30</v>
      </c>
      <c r="F13" s="116">
        <v>32.61</v>
      </c>
      <c r="G13" s="117">
        <v>0.2882</v>
      </c>
      <c r="H13" s="119">
        <f t="shared" si="0"/>
        <v>42.01</v>
      </c>
      <c r="I13" s="42">
        <f t="shared" si="1"/>
        <v>1260.3</v>
      </c>
    </row>
    <row r="14" spans="1:9" ht="31.5" customHeight="1">
      <c r="A14" s="74" t="s">
        <v>61</v>
      </c>
      <c r="B14" s="73" t="s">
        <v>45</v>
      </c>
      <c r="C14" s="75" t="s">
        <v>62</v>
      </c>
      <c r="D14" s="73" t="s">
        <v>52</v>
      </c>
      <c r="E14" s="115">
        <f>'MEM CALC '!N19</f>
        <v>1</v>
      </c>
      <c r="F14" s="116">
        <v>78.52</v>
      </c>
      <c r="G14" s="117">
        <v>0.2882</v>
      </c>
      <c r="H14" s="119">
        <f t="shared" si="0"/>
        <v>101.15</v>
      </c>
      <c r="I14" s="42">
        <f t="shared" si="1"/>
        <v>101.15</v>
      </c>
    </row>
    <row r="15" spans="1:9" ht="103.5" customHeight="1">
      <c r="A15" s="74" t="s">
        <v>63</v>
      </c>
      <c r="B15" s="73" t="s">
        <v>39</v>
      </c>
      <c r="C15" s="75" t="s">
        <v>64</v>
      </c>
      <c r="D15" s="73" t="s">
        <v>57</v>
      </c>
      <c r="E15" s="115">
        <f>'MEM CALC '!N21</f>
        <v>2</v>
      </c>
      <c r="F15" s="116">
        <v>1250</v>
      </c>
      <c r="G15" s="117">
        <v>0.2882</v>
      </c>
      <c r="H15" s="119">
        <f t="shared" si="0"/>
        <v>1610.25</v>
      </c>
      <c r="I15" s="42">
        <f t="shared" si="1"/>
        <v>3220.5</v>
      </c>
    </row>
    <row r="16" spans="1:9" ht="16.5" customHeight="1">
      <c r="A16" s="74"/>
      <c r="B16" s="73"/>
      <c r="C16" s="75"/>
      <c r="D16" s="73"/>
      <c r="E16" s="115"/>
      <c r="F16" s="116"/>
      <c r="G16" s="117"/>
      <c r="H16" s="119"/>
      <c r="I16" s="42"/>
    </row>
    <row r="17" spans="1:9" ht="18" customHeight="1">
      <c r="A17" s="74"/>
      <c r="B17" s="125" t="s">
        <v>36</v>
      </c>
      <c r="C17" s="126" t="s">
        <v>90</v>
      </c>
      <c r="D17" s="73"/>
      <c r="E17" s="115"/>
      <c r="F17" s="116"/>
      <c r="G17" s="117"/>
      <c r="H17" s="165"/>
      <c r="I17" s="166">
        <f>ROUND(SUM(I18:I20),2)</f>
        <v>5897.77</v>
      </c>
    </row>
    <row r="18" spans="1:9" ht="72" customHeight="1">
      <c r="A18" s="74" t="s">
        <v>91</v>
      </c>
      <c r="B18" s="73" t="s">
        <v>68</v>
      </c>
      <c r="C18" s="75" t="s">
        <v>92</v>
      </c>
      <c r="D18" s="73" t="s">
        <v>16</v>
      </c>
      <c r="E18" s="115">
        <f>'MEM CALC '!N25</f>
        <v>181</v>
      </c>
      <c r="F18" s="116">
        <v>1.03</v>
      </c>
      <c r="G18" s="117">
        <v>0.2882</v>
      </c>
      <c r="H18" s="119">
        <f t="shared" si="0"/>
        <v>1.33</v>
      </c>
      <c r="I18" s="42">
        <f t="shared" si="1"/>
        <v>240.73</v>
      </c>
    </row>
    <row r="19" spans="1:9" ht="67.5" customHeight="1">
      <c r="A19" s="74" t="s">
        <v>93</v>
      </c>
      <c r="B19" s="73" t="s">
        <v>69</v>
      </c>
      <c r="C19" s="75" t="s">
        <v>94</v>
      </c>
      <c r="D19" s="73" t="s">
        <v>52</v>
      </c>
      <c r="E19" s="115">
        <f>'MEM CALC '!N27</f>
        <v>2</v>
      </c>
      <c r="F19" s="116">
        <v>95.15</v>
      </c>
      <c r="G19" s="117">
        <v>0.2882</v>
      </c>
      <c r="H19" s="119">
        <f t="shared" si="0"/>
        <v>122.57</v>
      </c>
      <c r="I19" s="42">
        <f t="shared" si="1"/>
        <v>245.14</v>
      </c>
    </row>
    <row r="20" spans="1:9" ht="58.5" customHeight="1">
      <c r="A20" s="74" t="s">
        <v>66</v>
      </c>
      <c r="B20" s="73" t="s">
        <v>70</v>
      </c>
      <c r="C20" s="75" t="s">
        <v>67</v>
      </c>
      <c r="D20" s="73" t="s">
        <v>35</v>
      </c>
      <c r="E20" s="115">
        <f>'MEM CALC '!N29</f>
        <v>181</v>
      </c>
      <c r="F20" s="116">
        <v>23.21</v>
      </c>
      <c r="G20" s="117">
        <v>0.2882</v>
      </c>
      <c r="H20" s="119">
        <f t="shared" si="0"/>
        <v>29.9</v>
      </c>
      <c r="I20" s="42">
        <f t="shared" si="1"/>
        <v>5411.9</v>
      </c>
    </row>
    <row r="21" spans="1:9" ht="15.75" customHeight="1">
      <c r="A21" s="74"/>
      <c r="B21" s="73"/>
      <c r="C21" s="75"/>
      <c r="D21" s="73"/>
      <c r="E21" s="115"/>
      <c r="F21" s="116"/>
      <c r="G21" s="117"/>
      <c r="H21" s="119"/>
      <c r="I21" s="42"/>
    </row>
    <row r="22" spans="1:9" ht="22.5" customHeight="1">
      <c r="A22" s="124"/>
      <c r="B22" s="125" t="s">
        <v>75</v>
      </c>
      <c r="C22" s="126" t="s">
        <v>65</v>
      </c>
      <c r="D22" s="73"/>
      <c r="E22" s="115"/>
      <c r="F22" s="116"/>
      <c r="G22" s="117"/>
      <c r="H22" s="119"/>
      <c r="I22" s="39">
        <f>ROUND(SUM(I23:I45),2)</f>
        <v>226969.89</v>
      </c>
    </row>
    <row r="23" spans="1:9" ht="64.5" customHeight="1">
      <c r="A23" s="153" t="s">
        <v>95</v>
      </c>
      <c r="B23" s="154" t="s">
        <v>79</v>
      </c>
      <c r="C23" s="155" t="s">
        <v>96</v>
      </c>
      <c r="D23" s="154" t="s">
        <v>16</v>
      </c>
      <c r="E23" s="156">
        <f>'MEM CALC '!N33</f>
        <v>162.75</v>
      </c>
      <c r="F23" s="157">
        <v>43.59</v>
      </c>
      <c r="G23" s="158">
        <v>0.2882</v>
      </c>
      <c r="H23" s="159">
        <f t="shared" si="0"/>
        <v>56.15</v>
      </c>
      <c r="I23" s="160">
        <f t="shared" si="1"/>
        <v>9138.41</v>
      </c>
    </row>
    <row r="24" spans="1:9" ht="66" customHeight="1">
      <c r="A24" s="74" t="s">
        <v>97</v>
      </c>
      <c r="B24" s="73" t="s">
        <v>82</v>
      </c>
      <c r="C24" s="75" t="s">
        <v>98</v>
      </c>
      <c r="D24" s="73" t="s">
        <v>40</v>
      </c>
      <c r="E24" s="115">
        <f>'MEM CALC '!N46</f>
        <v>9.77</v>
      </c>
      <c r="F24" s="116">
        <v>170.7</v>
      </c>
      <c r="G24" s="117">
        <v>0.2882</v>
      </c>
      <c r="H24" s="119">
        <f t="shared" si="0"/>
        <v>219.9</v>
      </c>
      <c r="I24" s="42">
        <f t="shared" si="1"/>
        <v>2148.42</v>
      </c>
    </row>
    <row r="25" spans="1:9" ht="42.75" customHeight="1">
      <c r="A25" s="74" t="s">
        <v>100</v>
      </c>
      <c r="B25" s="73" t="s">
        <v>99</v>
      </c>
      <c r="C25" s="75" t="s">
        <v>108</v>
      </c>
      <c r="D25" s="73" t="s">
        <v>16</v>
      </c>
      <c r="E25" s="115">
        <f>'MEM CALC '!N48</f>
        <v>5.25</v>
      </c>
      <c r="F25" s="116">
        <v>5.72</v>
      </c>
      <c r="G25" s="117">
        <v>0.2882</v>
      </c>
      <c r="H25" s="119">
        <f t="shared" si="0"/>
        <v>7.37</v>
      </c>
      <c r="I25" s="42">
        <f t="shared" si="1"/>
        <v>38.69</v>
      </c>
    </row>
    <row r="26" spans="1:9" ht="53.25" customHeight="1">
      <c r="A26" s="74" t="s">
        <v>85</v>
      </c>
      <c r="B26" s="73" t="s">
        <v>101</v>
      </c>
      <c r="C26" s="75" t="s">
        <v>86</v>
      </c>
      <c r="D26" s="73" t="s">
        <v>40</v>
      </c>
      <c r="E26" s="115">
        <f>'MEM CALC '!N53</f>
        <v>19.2</v>
      </c>
      <c r="F26" s="116">
        <v>55.57</v>
      </c>
      <c r="G26" s="117">
        <v>0.2882</v>
      </c>
      <c r="H26" s="119">
        <f t="shared" si="0"/>
        <v>71.59</v>
      </c>
      <c r="I26" s="42">
        <f t="shared" si="1"/>
        <v>1374.53</v>
      </c>
    </row>
    <row r="27" spans="1:9" ht="78" customHeight="1">
      <c r="A27" s="74" t="s">
        <v>104</v>
      </c>
      <c r="B27" s="73" t="s">
        <v>102</v>
      </c>
      <c r="C27" s="75" t="s">
        <v>105</v>
      </c>
      <c r="D27" s="73" t="s">
        <v>40</v>
      </c>
      <c r="E27" s="115">
        <f>'MEM CALC '!N56</f>
        <v>331.65</v>
      </c>
      <c r="F27" s="116">
        <v>26.9</v>
      </c>
      <c r="G27" s="117">
        <v>0.2882</v>
      </c>
      <c r="H27" s="119">
        <f t="shared" si="0"/>
        <v>34.65</v>
      </c>
      <c r="I27" s="42">
        <f t="shared" si="1"/>
        <v>11491.67</v>
      </c>
    </row>
    <row r="28" spans="1:9" ht="114" customHeight="1">
      <c r="A28" s="74" t="s">
        <v>106</v>
      </c>
      <c r="B28" s="73" t="s">
        <v>103</v>
      </c>
      <c r="C28" s="75" t="s">
        <v>107</v>
      </c>
      <c r="D28" s="73" t="s">
        <v>35</v>
      </c>
      <c r="E28" s="115">
        <f>'MEM CALC '!N59</f>
        <v>85</v>
      </c>
      <c r="F28" s="116">
        <v>235.08</v>
      </c>
      <c r="G28" s="117">
        <v>0.2882</v>
      </c>
      <c r="H28" s="119">
        <f t="shared" si="0"/>
        <v>302.83</v>
      </c>
      <c r="I28" s="42">
        <f t="shared" si="1"/>
        <v>25740.55</v>
      </c>
    </row>
    <row r="29" spans="1:9" ht="116.25" customHeight="1">
      <c r="A29" s="74" t="s">
        <v>109</v>
      </c>
      <c r="B29" s="73" t="s">
        <v>111</v>
      </c>
      <c r="C29" s="75" t="s">
        <v>110</v>
      </c>
      <c r="D29" s="73" t="s">
        <v>35</v>
      </c>
      <c r="E29" s="115">
        <f>'MEM CALC '!N61</f>
        <v>93</v>
      </c>
      <c r="F29" s="116">
        <v>339.41</v>
      </c>
      <c r="G29" s="117">
        <v>0.2882</v>
      </c>
      <c r="H29" s="119">
        <f t="shared" si="0"/>
        <v>437.23</v>
      </c>
      <c r="I29" s="42">
        <f t="shared" si="1"/>
        <v>40662.39</v>
      </c>
    </row>
    <row r="30" spans="1:9" ht="101.25" customHeight="1">
      <c r="A30" s="74" t="s">
        <v>116</v>
      </c>
      <c r="B30" s="73" t="s">
        <v>112</v>
      </c>
      <c r="C30" s="75" t="s">
        <v>117</v>
      </c>
      <c r="D30" s="73" t="s">
        <v>52</v>
      </c>
      <c r="E30" s="115">
        <f>'MEM CALC '!N63</f>
        <v>1</v>
      </c>
      <c r="F30" s="116">
        <v>5825.4</v>
      </c>
      <c r="G30" s="117">
        <v>0.2882</v>
      </c>
      <c r="H30" s="119">
        <f t="shared" si="0"/>
        <v>7504.28</v>
      </c>
      <c r="I30" s="42">
        <f t="shared" si="1"/>
        <v>7504.28</v>
      </c>
    </row>
    <row r="31" spans="1:9" ht="90.75" customHeight="1">
      <c r="A31" s="74" t="s">
        <v>171</v>
      </c>
      <c r="B31" s="73" t="s">
        <v>113</v>
      </c>
      <c r="C31" s="75" t="s">
        <v>172</v>
      </c>
      <c r="D31" s="73" t="s">
        <v>52</v>
      </c>
      <c r="E31" s="115">
        <f>'MEM CALC '!N65</f>
        <v>1</v>
      </c>
      <c r="F31" s="116">
        <v>562.77</v>
      </c>
      <c r="G31" s="117">
        <v>0.2882</v>
      </c>
      <c r="H31" s="119">
        <f t="shared" si="0"/>
        <v>724.96</v>
      </c>
      <c r="I31" s="42">
        <f t="shared" si="1"/>
        <v>724.96</v>
      </c>
    </row>
    <row r="32" spans="1:9" ht="117.75" customHeight="1">
      <c r="A32" s="74" t="s">
        <v>73</v>
      </c>
      <c r="B32" s="73" t="s">
        <v>114</v>
      </c>
      <c r="C32" s="75" t="s">
        <v>118</v>
      </c>
      <c r="D32" s="73" t="s">
        <v>52</v>
      </c>
      <c r="E32" s="115">
        <f>'MEM CALC '!N67</f>
        <v>1</v>
      </c>
      <c r="F32" s="116">
        <v>948.61</v>
      </c>
      <c r="G32" s="117">
        <v>0.2882</v>
      </c>
      <c r="H32" s="119">
        <f t="shared" si="0"/>
        <v>1222</v>
      </c>
      <c r="I32" s="42">
        <f t="shared" si="1"/>
        <v>1222</v>
      </c>
    </row>
    <row r="33" spans="1:9" ht="126.75" customHeight="1">
      <c r="A33" s="153" t="s">
        <v>74</v>
      </c>
      <c r="B33" s="154" t="s">
        <v>115</v>
      </c>
      <c r="C33" s="155" t="s">
        <v>120</v>
      </c>
      <c r="D33" s="154" t="s">
        <v>52</v>
      </c>
      <c r="E33" s="156">
        <f>'MEM CALC '!N69</f>
        <v>12</v>
      </c>
      <c r="F33" s="157">
        <v>3378.97</v>
      </c>
      <c r="G33" s="158">
        <v>0.2882</v>
      </c>
      <c r="H33" s="159">
        <f t="shared" si="0"/>
        <v>4352.79</v>
      </c>
      <c r="I33" s="160">
        <f t="shared" si="1"/>
        <v>52233.48</v>
      </c>
    </row>
    <row r="34" spans="1:9" ht="51.75" customHeight="1">
      <c r="A34" s="74" t="s">
        <v>157</v>
      </c>
      <c r="B34" s="73" t="s">
        <v>119</v>
      </c>
      <c r="C34" s="75" t="s">
        <v>158</v>
      </c>
      <c r="D34" s="73" t="s">
        <v>35</v>
      </c>
      <c r="E34" s="115">
        <f>'MEM CALC '!N71</f>
        <v>3</v>
      </c>
      <c r="F34" s="116">
        <v>365.19</v>
      </c>
      <c r="G34" s="117">
        <v>0.2882</v>
      </c>
      <c r="H34" s="119">
        <f t="shared" si="0"/>
        <v>470.44</v>
      </c>
      <c r="I34" s="42">
        <f t="shared" si="1"/>
        <v>1411.32</v>
      </c>
    </row>
    <row r="35" spans="1:9" ht="78" customHeight="1">
      <c r="A35" s="74" t="s">
        <v>159</v>
      </c>
      <c r="B35" s="73" t="s">
        <v>121</v>
      </c>
      <c r="C35" s="75" t="s">
        <v>160</v>
      </c>
      <c r="D35" s="73" t="s">
        <v>35</v>
      </c>
      <c r="E35" s="115">
        <f>'MEM CALC '!N73</f>
        <v>3</v>
      </c>
      <c r="F35" s="116">
        <v>18.78</v>
      </c>
      <c r="G35" s="117">
        <v>0.2882</v>
      </c>
      <c r="H35" s="119">
        <f t="shared" si="0"/>
        <v>24.19</v>
      </c>
      <c r="I35" s="42">
        <f t="shared" si="1"/>
        <v>72.57</v>
      </c>
    </row>
    <row r="36" spans="1:9" ht="46.5" customHeight="1">
      <c r="A36" s="74" t="s">
        <v>71</v>
      </c>
      <c r="B36" s="73" t="s">
        <v>122</v>
      </c>
      <c r="C36" s="75" t="s">
        <v>72</v>
      </c>
      <c r="D36" s="73" t="s">
        <v>40</v>
      </c>
      <c r="E36" s="115">
        <f>'MEM CALC '!N75</f>
        <v>133.9</v>
      </c>
      <c r="F36" s="116">
        <v>21.69</v>
      </c>
      <c r="G36" s="117">
        <v>0.2882</v>
      </c>
      <c r="H36" s="119">
        <f t="shared" si="0"/>
        <v>27.94</v>
      </c>
      <c r="I36" s="42">
        <f t="shared" si="1"/>
        <v>3741.17</v>
      </c>
    </row>
    <row r="37" spans="1:9" ht="88.5" customHeight="1">
      <c r="A37" s="74" t="s">
        <v>123</v>
      </c>
      <c r="B37" s="73" t="s">
        <v>126</v>
      </c>
      <c r="C37" s="75" t="s">
        <v>125</v>
      </c>
      <c r="D37" s="73" t="s">
        <v>124</v>
      </c>
      <c r="E37" s="115">
        <f>'MEM CALC '!N78</f>
        <v>691.47</v>
      </c>
      <c r="F37" s="116">
        <v>35.32</v>
      </c>
      <c r="G37" s="117">
        <v>0.2882</v>
      </c>
      <c r="H37" s="119">
        <f t="shared" si="0"/>
        <v>45.5</v>
      </c>
      <c r="I37" s="42">
        <f t="shared" si="1"/>
        <v>31461.89</v>
      </c>
    </row>
    <row r="38" spans="1:10" ht="90" customHeight="1">
      <c r="A38" s="29" t="s">
        <v>127</v>
      </c>
      <c r="B38" s="73" t="s">
        <v>132</v>
      </c>
      <c r="C38" s="34" t="s">
        <v>128</v>
      </c>
      <c r="D38" s="73" t="s">
        <v>129</v>
      </c>
      <c r="E38" s="36">
        <f>'MEM CALC '!N80</f>
        <v>3457.35</v>
      </c>
      <c r="F38" s="118">
        <v>3.02</v>
      </c>
      <c r="G38" s="117">
        <v>0.2882</v>
      </c>
      <c r="H38" s="119">
        <f t="shared" si="0"/>
        <v>3.89</v>
      </c>
      <c r="I38" s="42">
        <f t="shared" si="1"/>
        <v>13449.09</v>
      </c>
      <c r="J38" s="32"/>
    </row>
    <row r="39" spans="1:10" ht="56.25" customHeight="1">
      <c r="A39" s="29" t="s">
        <v>130</v>
      </c>
      <c r="B39" s="73" t="s">
        <v>133</v>
      </c>
      <c r="C39" s="34" t="s">
        <v>131</v>
      </c>
      <c r="D39" s="73" t="s">
        <v>40</v>
      </c>
      <c r="E39" s="36">
        <f>'MEM CALC '!N82</f>
        <v>19.13</v>
      </c>
      <c r="F39" s="118">
        <v>617.07</v>
      </c>
      <c r="G39" s="117">
        <v>0.2882</v>
      </c>
      <c r="H39" s="119">
        <f t="shared" si="0"/>
        <v>794.91</v>
      </c>
      <c r="I39" s="42">
        <f t="shared" si="1"/>
        <v>15206.63</v>
      </c>
      <c r="J39" s="32"/>
    </row>
    <row r="40" spans="1:10" ht="76.5" customHeight="1">
      <c r="A40" s="29" t="s">
        <v>135</v>
      </c>
      <c r="B40" s="73" t="s">
        <v>134</v>
      </c>
      <c r="C40" s="34" t="s">
        <v>137</v>
      </c>
      <c r="D40" s="73" t="s">
        <v>136</v>
      </c>
      <c r="E40" s="36">
        <f>'MEM CALC '!N84</f>
        <v>396.53</v>
      </c>
      <c r="F40" s="118">
        <v>9.16</v>
      </c>
      <c r="G40" s="117">
        <v>0.2882</v>
      </c>
      <c r="H40" s="119">
        <f t="shared" si="0"/>
        <v>11.8</v>
      </c>
      <c r="I40" s="42">
        <f t="shared" si="1"/>
        <v>4679.05</v>
      </c>
      <c r="J40" s="32"/>
    </row>
    <row r="41" spans="1:10" ht="45" customHeight="1">
      <c r="A41" s="29" t="s">
        <v>141</v>
      </c>
      <c r="B41" s="73" t="s">
        <v>138</v>
      </c>
      <c r="C41" s="34" t="s">
        <v>140</v>
      </c>
      <c r="D41" s="73" t="s">
        <v>136</v>
      </c>
      <c r="E41" s="36">
        <f>'MEM CALC '!N86</f>
        <v>396.53</v>
      </c>
      <c r="F41" s="118">
        <v>1.94</v>
      </c>
      <c r="G41" s="117">
        <v>0.2882</v>
      </c>
      <c r="H41" s="119">
        <f t="shared" si="0"/>
        <v>2.5</v>
      </c>
      <c r="I41" s="42">
        <f t="shared" si="1"/>
        <v>991.33</v>
      </c>
      <c r="J41" s="32"/>
    </row>
    <row r="42" spans="1:10" ht="45" customHeight="1">
      <c r="A42" s="29" t="s">
        <v>145</v>
      </c>
      <c r="B42" s="73" t="s">
        <v>139</v>
      </c>
      <c r="C42" s="34" t="s">
        <v>146</v>
      </c>
      <c r="D42" s="73" t="s">
        <v>40</v>
      </c>
      <c r="E42" s="36">
        <f>'MEM CALC '!N88</f>
        <v>1.6</v>
      </c>
      <c r="F42" s="118">
        <v>162.79</v>
      </c>
      <c r="G42" s="117">
        <v>0.2882</v>
      </c>
      <c r="H42" s="119">
        <f t="shared" si="0"/>
        <v>209.71</v>
      </c>
      <c r="I42" s="42">
        <f t="shared" si="1"/>
        <v>335.54</v>
      </c>
      <c r="J42" s="32"/>
    </row>
    <row r="43" spans="1:10" ht="68.25" customHeight="1">
      <c r="A43" s="29" t="s">
        <v>142</v>
      </c>
      <c r="B43" s="73" t="s">
        <v>144</v>
      </c>
      <c r="C43" s="34" t="s">
        <v>143</v>
      </c>
      <c r="D43" s="73" t="s">
        <v>16</v>
      </c>
      <c r="E43" s="36">
        <f>'MEM CALC '!N90</f>
        <v>16</v>
      </c>
      <c r="F43" s="118">
        <v>104.38</v>
      </c>
      <c r="G43" s="117">
        <v>0.2882</v>
      </c>
      <c r="H43" s="119">
        <f t="shared" si="0"/>
        <v>134.46</v>
      </c>
      <c r="I43" s="42">
        <f t="shared" si="1"/>
        <v>2151.36</v>
      </c>
      <c r="J43" s="32"/>
    </row>
    <row r="44" spans="1:10" ht="42.75" customHeight="1">
      <c r="A44" s="29" t="s">
        <v>173</v>
      </c>
      <c r="B44" s="73" t="s">
        <v>147</v>
      </c>
      <c r="C44" s="34" t="s">
        <v>174</v>
      </c>
      <c r="D44" s="73" t="s">
        <v>16</v>
      </c>
      <c r="E44" s="36">
        <f>'MEM CALC '!N92</f>
        <v>16</v>
      </c>
      <c r="F44" s="118">
        <v>6.19</v>
      </c>
      <c r="G44" s="117">
        <v>0.2882</v>
      </c>
      <c r="H44" s="119">
        <f t="shared" si="0"/>
        <v>7.97</v>
      </c>
      <c r="I44" s="42">
        <f t="shared" si="1"/>
        <v>127.52</v>
      </c>
      <c r="J44" s="32"/>
    </row>
    <row r="45" spans="1:10" ht="42" customHeight="1">
      <c r="A45" s="74" t="s">
        <v>149</v>
      </c>
      <c r="B45" s="73" t="s">
        <v>148</v>
      </c>
      <c r="C45" s="75" t="s">
        <v>150</v>
      </c>
      <c r="D45" s="73" t="s">
        <v>16</v>
      </c>
      <c r="E45" s="115">
        <f>'MEM CALC '!N94</f>
        <v>32</v>
      </c>
      <c r="F45" s="116">
        <v>25.79</v>
      </c>
      <c r="G45" s="117">
        <v>0.2882</v>
      </c>
      <c r="H45" s="119">
        <f t="shared" si="0"/>
        <v>33.22</v>
      </c>
      <c r="I45" s="42">
        <f t="shared" si="1"/>
        <v>1063.04</v>
      </c>
      <c r="J45" s="32"/>
    </row>
    <row r="46" spans="1:10" ht="27" customHeight="1">
      <c r="A46" s="29"/>
      <c r="B46" s="73"/>
      <c r="C46" s="34"/>
      <c r="D46" s="38"/>
      <c r="E46" s="36"/>
      <c r="F46" s="118"/>
      <c r="G46" s="117"/>
      <c r="H46" s="119"/>
      <c r="I46" s="42"/>
      <c r="J46" s="32"/>
    </row>
    <row r="47" spans="1:10" ht="27" customHeight="1">
      <c r="A47" s="128"/>
      <c r="B47" s="125" t="s">
        <v>151</v>
      </c>
      <c r="C47" s="129" t="s">
        <v>76</v>
      </c>
      <c r="D47" s="73"/>
      <c r="E47" s="36"/>
      <c r="F47" s="118"/>
      <c r="G47" s="117"/>
      <c r="H47" s="119"/>
      <c r="I47" s="39">
        <f>ROUND(SUM(I48:I49),2)</f>
        <v>4173.51</v>
      </c>
      <c r="J47" s="32"/>
    </row>
    <row r="48" spans="1:10" ht="116.25" customHeight="1">
      <c r="A48" s="172" t="s">
        <v>77</v>
      </c>
      <c r="B48" s="154" t="s">
        <v>162</v>
      </c>
      <c r="C48" s="161" t="s">
        <v>78</v>
      </c>
      <c r="D48" s="154" t="s">
        <v>52</v>
      </c>
      <c r="E48" s="60">
        <f>'MEM CALC '!N99</f>
        <v>2</v>
      </c>
      <c r="F48" s="162">
        <v>1511.01</v>
      </c>
      <c r="G48" s="158">
        <v>0.2882</v>
      </c>
      <c r="H48" s="159">
        <f t="shared" si="0"/>
        <v>1946.48</v>
      </c>
      <c r="I48" s="160">
        <f t="shared" si="1"/>
        <v>3892.96</v>
      </c>
      <c r="J48" s="32"/>
    </row>
    <row r="49" spans="1:10" ht="67.5" customHeight="1">
      <c r="A49" s="48" t="s">
        <v>80</v>
      </c>
      <c r="B49" s="73" t="s">
        <v>163</v>
      </c>
      <c r="C49" s="34" t="s">
        <v>81</v>
      </c>
      <c r="D49" s="73" t="s">
        <v>16</v>
      </c>
      <c r="E49" s="36">
        <f>'MEM CALC '!N101</f>
        <v>181</v>
      </c>
      <c r="F49" s="118">
        <v>1.2</v>
      </c>
      <c r="G49" s="117">
        <v>0.2882</v>
      </c>
      <c r="H49" s="119">
        <f t="shared" si="0"/>
        <v>1.55</v>
      </c>
      <c r="I49" s="42">
        <f t="shared" si="1"/>
        <v>280.55</v>
      </c>
      <c r="J49" s="32"/>
    </row>
    <row r="50" spans="1:10" ht="19.5" customHeight="1">
      <c r="A50" s="48"/>
      <c r="B50" s="73"/>
      <c r="C50" s="34"/>
      <c r="D50" s="73"/>
      <c r="E50" s="36"/>
      <c r="F50" s="118"/>
      <c r="G50" s="117"/>
      <c r="H50" s="119"/>
      <c r="I50" s="42"/>
      <c r="J50" s="32"/>
    </row>
    <row r="51" spans="1:10" ht="19.5" customHeight="1">
      <c r="A51" s="48"/>
      <c r="B51" s="125" t="s">
        <v>168</v>
      </c>
      <c r="C51" s="129" t="s">
        <v>164</v>
      </c>
      <c r="D51" s="76"/>
      <c r="E51" s="178"/>
      <c r="F51" s="179"/>
      <c r="G51" s="180"/>
      <c r="H51" s="181"/>
      <c r="I51" s="39">
        <f>ROUND(SUM(I52:I53),2)</f>
        <v>8607.55</v>
      </c>
      <c r="J51" s="32"/>
    </row>
    <row r="52" spans="1:10" ht="27.75" customHeight="1">
      <c r="A52" s="48" t="s">
        <v>165</v>
      </c>
      <c r="B52" s="73" t="s">
        <v>169</v>
      </c>
      <c r="C52" s="182" t="s">
        <v>166</v>
      </c>
      <c r="D52" s="73" t="s">
        <v>167</v>
      </c>
      <c r="E52" s="36">
        <f>'MEM CALC '!N105</f>
        <v>0.3</v>
      </c>
      <c r="F52" s="118">
        <v>22272.8</v>
      </c>
      <c r="G52" s="117">
        <v>0.2882</v>
      </c>
      <c r="H52" s="119">
        <f>ROUND(F52*(1+G52),2)</f>
        <v>28691.82</v>
      </c>
      <c r="I52" s="42">
        <f>ROUND(SUM(E52*H52),2)</f>
        <v>8607.55</v>
      </c>
      <c r="J52" s="32"/>
    </row>
    <row r="53" spans="1:10" ht="19.5" customHeight="1">
      <c r="A53" s="48"/>
      <c r="B53" s="73"/>
      <c r="C53" s="34"/>
      <c r="D53" s="73"/>
      <c r="E53" s="36"/>
      <c r="F53" s="118"/>
      <c r="G53" s="117"/>
      <c r="H53" s="119"/>
      <c r="I53" s="42"/>
      <c r="J53" s="32"/>
    </row>
    <row r="54" spans="1:10" ht="23.25" customHeight="1">
      <c r="A54" s="29"/>
      <c r="B54" s="73"/>
      <c r="C54" s="34"/>
      <c r="D54" s="73"/>
      <c r="E54" s="36"/>
      <c r="F54" s="35"/>
      <c r="G54" s="72"/>
      <c r="H54" s="42"/>
      <c r="I54" s="42"/>
      <c r="J54" s="32"/>
    </row>
    <row r="55" spans="1:9" ht="15.75" customHeight="1">
      <c r="A55" s="101"/>
      <c r="B55" s="102"/>
      <c r="C55" s="103" t="s">
        <v>18</v>
      </c>
      <c r="D55" s="104"/>
      <c r="E55" s="105"/>
      <c r="F55" s="106"/>
      <c r="G55" s="107"/>
      <c r="H55" s="107"/>
      <c r="I55" s="83">
        <f>ROUND(SUM(I8+I17+I22+I47+I51),2)</f>
        <v>261239.28</v>
      </c>
    </row>
    <row r="56" spans="1:9" ht="17.25" customHeight="1">
      <c r="A56" s="29"/>
      <c r="B56" s="33"/>
      <c r="C56" s="34"/>
      <c r="D56" s="38"/>
      <c r="E56" s="36"/>
      <c r="F56" s="35"/>
      <c r="G56" s="35"/>
      <c r="H56" s="37"/>
      <c r="I56" s="40"/>
    </row>
    <row r="57" spans="1:9" ht="17.25" customHeight="1">
      <c r="A57" s="29"/>
      <c r="B57" s="33"/>
      <c r="C57" s="34"/>
      <c r="D57" s="38"/>
      <c r="E57" s="36"/>
      <c r="F57" s="35"/>
      <c r="G57" s="35"/>
      <c r="H57" s="37"/>
      <c r="I57" s="40"/>
    </row>
    <row r="58" spans="1:9" ht="17.25" customHeight="1">
      <c r="A58" s="29"/>
      <c r="B58" s="33"/>
      <c r="C58" s="34"/>
      <c r="D58" s="38"/>
      <c r="E58" s="36"/>
      <c r="F58" s="35"/>
      <c r="G58" s="35"/>
      <c r="H58" s="37"/>
      <c r="I58" s="40"/>
    </row>
    <row r="59" spans="1:9" ht="17.25" customHeight="1">
      <c r="A59" s="29"/>
      <c r="B59" s="33"/>
      <c r="C59" s="63" t="s">
        <v>30</v>
      </c>
      <c r="D59" s="38"/>
      <c r="E59" s="36"/>
      <c r="F59" s="35"/>
      <c r="G59" s="35"/>
      <c r="H59" s="37"/>
      <c r="I59" s="40"/>
    </row>
    <row r="60" spans="1:9" ht="41.25" customHeight="1">
      <c r="A60" s="29"/>
      <c r="B60" s="33"/>
      <c r="C60" s="64" t="s">
        <v>177</v>
      </c>
      <c r="D60" s="38"/>
      <c r="E60" s="36"/>
      <c r="F60" s="35"/>
      <c r="G60" s="35"/>
      <c r="H60" s="37"/>
      <c r="I60" s="40"/>
    </row>
    <row r="61" spans="1:9" ht="31.5" customHeight="1">
      <c r="A61" s="29"/>
      <c r="B61" s="33"/>
      <c r="C61" s="64" t="s">
        <v>31</v>
      </c>
      <c r="D61" s="38"/>
      <c r="E61" s="36"/>
      <c r="F61" s="35"/>
      <c r="G61" s="35"/>
      <c r="H61" s="37"/>
      <c r="I61" s="40"/>
    </row>
    <row r="62" spans="1:9" ht="60" customHeight="1">
      <c r="A62" s="29"/>
      <c r="B62" s="33"/>
      <c r="C62" s="64" t="s">
        <v>38</v>
      </c>
      <c r="D62" s="38"/>
      <c r="E62" s="36"/>
      <c r="F62" s="35"/>
      <c r="G62" s="35"/>
      <c r="H62" s="37"/>
      <c r="I62" s="40"/>
    </row>
    <row r="63" spans="1:9" ht="42" customHeight="1">
      <c r="A63" s="29"/>
      <c r="B63" s="33"/>
      <c r="C63" s="64" t="s">
        <v>32</v>
      </c>
      <c r="D63" s="38"/>
      <c r="E63" s="36"/>
      <c r="F63" s="35"/>
      <c r="G63" s="35"/>
      <c r="H63" s="37"/>
      <c r="I63" s="40"/>
    </row>
    <row r="64" spans="1:9" ht="32.25" customHeight="1">
      <c r="A64" s="29"/>
      <c r="B64" s="33"/>
      <c r="C64" s="64" t="s">
        <v>33</v>
      </c>
      <c r="D64" s="38"/>
      <c r="E64" s="36"/>
      <c r="F64" s="35"/>
      <c r="G64" s="35"/>
      <c r="H64" s="37"/>
      <c r="I64" s="40"/>
    </row>
    <row r="65" spans="1:9" ht="34.5" customHeight="1">
      <c r="A65" s="29"/>
      <c r="B65" s="33"/>
      <c r="C65" s="64" t="s">
        <v>88</v>
      </c>
      <c r="D65" s="38"/>
      <c r="E65" s="36"/>
      <c r="F65" s="35"/>
      <c r="G65" s="35"/>
      <c r="H65" s="37"/>
      <c r="I65" s="40"/>
    </row>
    <row r="66" spans="1:9" ht="34.5" customHeight="1">
      <c r="A66" s="29"/>
      <c r="B66" s="33"/>
      <c r="C66" s="108"/>
      <c r="D66" s="38"/>
      <c r="E66" s="36"/>
      <c r="F66" s="35"/>
      <c r="G66" s="35"/>
      <c r="H66" s="37"/>
      <c r="I66" s="40"/>
    </row>
    <row r="67" spans="1:9" ht="34.5" customHeight="1">
      <c r="A67" s="29"/>
      <c r="B67" s="33"/>
      <c r="C67" s="108"/>
      <c r="D67" s="38"/>
      <c r="E67" s="36"/>
      <c r="F67" s="35"/>
      <c r="G67" s="35"/>
      <c r="H67" s="37"/>
      <c r="I67" s="40"/>
    </row>
    <row r="68" spans="1:9" ht="34.5" customHeight="1">
      <c r="A68" s="29"/>
      <c r="B68" s="33"/>
      <c r="C68" s="108"/>
      <c r="D68" s="38"/>
      <c r="E68" s="36"/>
      <c r="F68" s="35"/>
      <c r="G68" s="35"/>
      <c r="H68" s="37"/>
      <c r="I68" s="40"/>
    </row>
    <row r="69" spans="1:9" ht="34.5" customHeight="1">
      <c r="A69" s="29"/>
      <c r="B69" s="33"/>
      <c r="C69" s="108"/>
      <c r="D69" s="38"/>
      <c r="E69" s="36"/>
      <c r="F69" s="35"/>
      <c r="G69" s="35"/>
      <c r="H69" s="37"/>
      <c r="I69" s="40"/>
    </row>
    <row r="70" spans="1:9" ht="34.5" customHeight="1">
      <c r="A70" s="29"/>
      <c r="B70" s="33"/>
      <c r="C70" s="108"/>
      <c r="D70" s="38"/>
      <c r="E70" s="36"/>
      <c r="F70" s="35"/>
      <c r="G70" s="35"/>
      <c r="H70" s="37"/>
      <c r="I70" s="40"/>
    </row>
    <row r="71" spans="1:9" ht="34.5" customHeight="1">
      <c r="A71" s="29"/>
      <c r="B71" s="33"/>
      <c r="C71" s="108"/>
      <c r="D71" s="38"/>
      <c r="E71" s="36"/>
      <c r="F71" s="35"/>
      <c r="G71" s="35"/>
      <c r="H71" s="37"/>
      <c r="I71" s="40"/>
    </row>
    <row r="72" spans="1:9" ht="34.5" customHeight="1">
      <c r="A72" s="29"/>
      <c r="B72" s="33"/>
      <c r="C72" s="108"/>
      <c r="D72" s="38"/>
      <c r="E72" s="36"/>
      <c r="F72" s="35"/>
      <c r="G72" s="35"/>
      <c r="H72" s="37"/>
      <c r="I72" s="40"/>
    </row>
    <row r="73" spans="1:9" ht="34.5" customHeight="1">
      <c r="A73" s="29"/>
      <c r="B73" s="33"/>
      <c r="C73" s="108"/>
      <c r="D73" s="38"/>
      <c r="E73" s="36"/>
      <c r="F73" s="35"/>
      <c r="G73" s="35"/>
      <c r="H73" s="37"/>
      <c r="I73" s="40"/>
    </row>
    <row r="74" spans="1:9" ht="34.5" customHeight="1">
      <c r="A74" s="29"/>
      <c r="B74" s="33"/>
      <c r="C74" s="108"/>
      <c r="D74" s="38"/>
      <c r="E74" s="36"/>
      <c r="F74" s="35"/>
      <c r="G74" s="35"/>
      <c r="H74" s="37"/>
      <c r="I74" s="40"/>
    </row>
    <row r="75" spans="1:9" ht="17.25" customHeight="1">
      <c r="A75" s="29"/>
      <c r="B75" s="33"/>
      <c r="C75" s="108"/>
      <c r="D75" s="38"/>
      <c r="E75" s="36"/>
      <c r="F75" s="35"/>
      <c r="G75" s="35"/>
      <c r="H75" s="37"/>
      <c r="I75" s="40"/>
    </row>
    <row r="76" spans="1:9" ht="15" customHeight="1">
      <c r="A76" s="57"/>
      <c r="B76" s="58"/>
      <c r="C76" s="59"/>
      <c r="D76" s="89"/>
      <c r="E76" s="60"/>
      <c r="F76" s="61"/>
      <c r="G76" s="61"/>
      <c r="H76" s="62"/>
      <c r="I76" s="90"/>
    </row>
  </sheetData>
  <sheetProtection/>
  <mergeCells count="4">
    <mergeCell ref="A3:C3"/>
    <mergeCell ref="E3:F3"/>
    <mergeCell ref="A4:C4"/>
    <mergeCell ref="A5:C5"/>
  </mergeCells>
  <hyperlinks>
    <hyperlink ref="I65093" r:id="rId1" display="DATA:Setembro/2010"/>
    <hyperlink ref="I65087" r:id="rId2" display="DATA:Setembro/2010"/>
    <hyperlink ref="I65081" r:id="rId3" display="DATA:Setembro/2010"/>
    <hyperlink ref="I65058" r:id="rId4" display="DATA:Setembro/2010"/>
    <hyperlink ref="I65056" r:id="rId5" display="DATA:Setembro/2010"/>
    <hyperlink ref="I65094" r:id="rId6" display="DATA:Setembro/2010"/>
    <hyperlink ref="I65088" r:id="rId7" display="DATA:Setembro/2010"/>
    <hyperlink ref="I65082" r:id="rId8" display="DATA:Setembro/2010"/>
    <hyperlink ref="I65059" r:id="rId9" display="DATA:Setembro/2010"/>
    <hyperlink ref="I65057" r:id="rId10" display="DATA:Setembro/2010"/>
    <hyperlink ref="I65092" r:id="rId11" display="DATA:Setembro/2010"/>
    <hyperlink ref="I65086" r:id="rId12" display="DATA:Setembro/2010"/>
    <hyperlink ref="I65080" r:id="rId13" display="DATA:Setembro/2010"/>
    <hyperlink ref="I65055" r:id="rId14" display="DATA:Setembro/2010"/>
    <hyperlink ref="I65132" r:id="rId15" display="DATA:Setembro/2010"/>
    <hyperlink ref="I65126" r:id="rId16" display="DATA:Setembro/2010"/>
    <hyperlink ref="I65120" r:id="rId17" display="DATA:Setembro/2010"/>
    <hyperlink ref="I65097" r:id="rId18" display="DATA:Setembro/2010"/>
    <hyperlink ref="I65095" r:id="rId19" display="DATA:Setembro/2010"/>
    <hyperlink ref="I6" r:id="rId20" display="DATA:Setembro/2010"/>
    <hyperlink ref="I65140" r:id="rId21" display="DATA:Setembro/2010"/>
    <hyperlink ref="I65134" r:id="rId22" display="DATA:Setembro/2010"/>
    <hyperlink ref="I65128" r:id="rId23" display="DATA:Setembro/2010"/>
    <hyperlink ref="I65105" r:id="rId24" display="DATA:Setembro/2010"/>
    <hyperlink ref="I65103" r:id="rId25" display="DATA:Setembro/2010"/>
    <hyperlink ref="I177" r:id="rId26" display="DATA:Setembro/2010"/>
    <hyperlink ref="I65307" r:id="rId27" display="DATA:Setembro/2010"/>
    <hyperlink ref="I65301" r:id="rId28" display="DATA:Setembro/2010"/>
    <hyperlink ref="I65295" r:id="rId29" display="DATA:Setembro/2010"/>
    <hyperlink ref="I65272" r:id="rId30" display="DATA:Setembro/2010"/>
    <hyperlink ref="I65270" r:id="rId31" display="DATA:Setembro/2010"/>
    <hyperlink ref="I132" r:id="rId32" display="DATA:Setembro/2010"/>
    <hyperlink ref="I130" r:id="rId33" display="DATA:Setembro/2010"/>
    <hyperlink ref="I178" r:id="rId34" display="DATA:Setembro/2010"/>
    <hyperlink ref="I65308" r:id="rId35" display="DATA:Setembro/2010"/>
    <hyperlink ref="I65302" r:id="rId36" display="DATA:Setembro/2010"/>
    <hyperlink ref="I65296" r:id="rId37" display="DATA:Setembro/2010"/>
    <hyperlink ref="I65273" r:id="rId38" display="DATA:Setembro/2010"/>
    <hyperlink ref="I65271" r:id="rId39" display="DATA:Setembro/2010"/>
    <hyperlink ref="I133" r:id="rId40" display="DATA:Setembro/2010"/>
    <hyperlink ref="I131" r:id="rId41" display="DATA:Setembro/2010"/>
    <hyperlink ref="I176" r:id="rId42" display="DATA:Setembro/2010"/>
    <hyperlink ref="I65306" r:id="rId43" display="DATA:Setembro/2010"/>
    <hyperlink ref="I65300" r:id="rId44" display="DATA:Setembro/2010"/>
    <hyperlink ref="I65294" r:id="rId45" display="DATA:Setembro/2010"/>
    <hyperlink ref="I65269" r:id="rId46" display="DATA:Setembro/2010"/>
    <hyperlink ref="I129" r:id="rId47" display="DATA:Setembro/2010"/>
    <hyperlink ref="I216" r:id="rId48" display="DATA:Setembro/2010"/>
    <hyperlink ref="I65334" r:id="rId49" display="DATA:Setembro/2010"/>
    <hyperlink ref="I65311" r:id="rId50" display="DATA:Setembro/2010"/>
    <hyperlink ref="I65309" r:id="rId51" display="DATA:Setembro/2010"/>
    <hyperlink ref="I170" r:id="rId52" display="DATA:Setembro/2010"/>
    <hyperlink ref="I168" r:id="rId53" display="DATA:Setembro/2010"/>
    <hyperlink ref="I65319" r:id="rId54" display="DATA:Setembro/2010"/>
    <hyperlink ref="I65317" r:id="rId55" display="DATA:Setembro/2010"/>
    <hyperlink ref="I65193" r:id="rId56" display="DATA:Setembro/2010"/>
    <hyperlink ref="I65187" r:id="rId57" display="DATA:Setembro/2010"/>
    <hyperlink ref="I65181" r:id="rId58" display="DATA:Setembro/2010"/>
    <hyperlink ref="I65158" r:id="rId59" display="DATA:Setembro/2010"/>
    <hyperlink ref="I65156" r:id="rId60" display="DATA:Setembro/2010"/>
    <hyperlink ref="I65194" r:id="rId61" display="DATA:Setembro/2010"/>
    <hyperlink ref="I65188" r:id="rId62" display="DATA:Setembro/2010"/>
    <hyperlink ref="I65182" r:id="rId63" display="DATA:Setembro/2010"/>
    <hyperlink ref="I65159" r:id="rId64" display="DATA:Setembro/2010"/>
    <hyperlink ref="I65157" r:id="rId65" display="DATA:Setembro/2010"/>
    <hyperlink ref="I65192" r:id="rId66" display="DATA:Setembro/2010"/>
    <hyperlink ref="I65186" r:id="rId67" display="DATA:Setembro/2010"/>
    <hyperlink ref="I65180" r:id="rId68" display="DATA:Setembro/2010"/>
    <hyperlink ref="I65155" r:id="rId69" display="DATA:Setembro/2010"/>
    <hyperlink ref="I102" r:id="rId70" display="DATA:Setembro/2010"/>
    <hyperlink ref="I65232" r:id="rId71" display="DATA:Setembro/2010"/>
    <hyperlink ref="I65226" r:id="rId72" display="DATA:Setembro/2010"/>
    <hyperlink ref="I65220" r:id="rId73" display="DATA:Setembro/2010"/>
    <hyperlink ref="I65197" r:id="rId74" display="DATA:Setembro/2010"/>
    <hyperlink ref="I65195" r:id="rId75" display="DATA:Setembro/2010"/>
    <hyperlink ref="I65240" r:id="rId76" display="DATA:Setembro/2010"/>
    <hyperlink ref="I65234" r:id="rId77" display="DATA:Setembro/2010"/>
    <hyperlink ref="I65228" r:id="rId78" display="DATA:Setembro/2010"/>
    <hyperlink ref="I65205" r:id="rId79" display="DATA:Setembro/2010"/>
    <hyperlink ref="I65203" r:id="rId80" display="DATA:Setembro/2010"/>
    <hyperlink ref="I65142" r:id="rId81" display="DATA:Setembro/2010"/>
    <hyperlink ref="I65136" r:id="rId82" display="DATA:Setembro/2010"/>
    <hyperlink ref="I65130" r:id="rId83" display="DATA:Setembro/2010"/>
    <hyperlink ref="I65107" r:id="rId84" display="DATA:Setembro/2010"/>
    <hyperlink ref="I65143" r:id="rId85" display="DATA:Setembro/2010"/>
    <hyperlink ref="I65137" r:id="rId86" display="DATA:Setembro/2010"/>
    <hyperlink ref="I65131" r:id="rId87" display="DATA:Setembro/2010"/>
    <hyperlink ref="I65108" r:id="rId88" display="DATA:Setembro/2010"/>
    <hyperlink ref="I65106" r:id="rId89" display="DATA:Setembro/2010"/>
    <hyperlink ref="I65141" r:id="rId90" display="DATA:Setembro/2010"/>
    <hyperlink ref="I65135" r:id="rId91" display="DATA:Setembro/2010"/>
    <hyperlink ref="I65129" r:id="rId92" display="DATA:Setembro/2010"/>
    <hyperlink ref="I65104" r:id="rId93" display="DATA:Setembro/2010"/>
    <hyperlink ref="I65175" r:id="rId94" display="DATA:Setembro/2010"/>
    <hyperlink ref="I65169" r:id="rId95" display="DATA:Setembro/2010"/>
    <hyperlink ref="I65146" r:id="rId96" display="DATA:Setembro/2010"/>
    <hyperlink ref="I65144" r:id="rId97" display="DATA:Setembro/2010"/>
    <hyperlink ref="I65189" r:id="rId98" display="DATA:Setembro/2010"/>
    <hyperlink ref="I65183" r:id="rId99" display="DATA:Setembro/2010"/>
    <hyperlink ref="I65177" r:id="rId100" display="DATA:Setembro/2010"/>
    <hyperlink ref="I65154" r:id="rId101" display="DATA:Setembro/2010"/>
    <hyperlink ref="I65152" r:id="rId102" display="DATA:Setembro/2010"/>
    <hyperlink ref="I65127" r:id="rId103" display="DATA:Setembro/2010"/>
    <hyperlink ref="I65121" r:id="rId104" display="DATA:Setembro/2010"/>
    <hyperlink ref="I65115" r:id="rId105" display="DATA:Setembro/2010"/>
    <hyperlink ref="I65090" r:id="rId106" display="DATA:Setembro/2010"/>
    <hyperlink ref="I65122" r:id="rId107" display="DATA:Setembro/2010"/>
    <hyperlink ref="I65116" r:id="rId108" display="DATA:Setembro/2010"/>
    <hyperlink ref="I65091" r:id="rId109" display="DATA:Setembro/2010"/>
    <hyperlink ref="I65114" r:id="rId110" display="DATA:Setembro/2010"/>
    <hyperlink ref="I65089" r:id="rId111" display="DATA:Setembro/2010"/>
    <hyperlink ref="I65166" r:id="rId112" display="DATA:Setembro/2010"/>
    <hyperlink ref="I65160" r:id="rId113" display="DATA:Setembro/2010"/>
    <hyperlink ref="I65174" r:id="rId114" display="DATA:Setembro/2010"/>
    <hyperlink ref="I65168" r:id="rId115" display="DATA:Setembro/2010"/>
    <hyperlink ref="I65162" r:id="rId116" display="DATA:Setembro/2010"/>
    <hyperlink ref="I65139" r:id="rId117" display="DATA:Setembro/2010"/>
    <hyperlink ref="I65062" r:id="rId118" display="DATA:Setembro/2010"/>
    <hyperlink ref="I65050" r:id="rId119" display="DATA:Setembro/2010"/>
    <hyperlink ref="I65027" r:id="rId120" display="DATA:Setembro/2010"/>
    <hyperlink ref="I65025" r:id="rId121" display="DATA:Setembro/2010"/>
    <hyperlink ref="I65063" r:id="rId122" display="DATA:Setembro/2010"/>
    <hyperlink ref="I65051" r:id="rId123" display="DATA:Setembro/2010"/>
    <hyperlink ref="I65028" r:id="rId124" display="DATA:Setembro/2010"/>
    <hyperlink ref="I65026" r:id="rId125" display="DATA:Setembro/2010"/>
    <hyperlink ref="I65061" r:id="rId126" display="DATA:Setembro/2010"/>
    <hyperlink ref="I65049" r:id="rId127" display="DATA:Setembro/2010"/>
    <hyperlink ref="I65024" r:id="rId128" display="DATA:Setembro/2010"/>
    <hyperlink ref="I65101" r:id="rId129" display="DATA:Setembro/2010"/>
    <hyperlink ref="I65066" r:id="rId130" display="DATA:Setembro/2010"/>
    <hyperlink ref="I65064" r:id="rId131" display="DATA:Setembro/2010"/>
    <hyperlink ref="I65109" r:id="rId132" display="DATA:Setembro/2010"/>
    <hyperlink ref="I65074" r:id="rId133" display="DATA:Setembro/2010"/>
    <hyperlink ref="I65072" r:id="rId134" display="DATA:Setembro/2010"/>
    <hyperlink ref="I65045" r:id="rId135" display="DATA:Setembro/2010"/>
    <hyperlink ref="I65039" r:id="rId136" display="DATA:Setembro/2010"/>
    <hyperlink ref="I65016" r:id="rId137" display="DATA:Setembro/2010"/>
    <hyperlink ref="I65014" r:id="rId138" display="DATA:Setembro/2010"/>
    <hyperlink ref="I65052" r:id="rId139" display="DATA:Setembro/2010"/>
    <hyperlink ref="I65046" r:id="rId140" display="DATA:Setembro/2010"/>
    <hyperlink ref="I65040" r:id="rId141" display="DATA:Setembro/2010"/>
    <hyperlink ref="I65017" r:id="rId142" display="DATA:Setembro/2010"/>
    <hyperlink ref="I65015" r:id="rId143" display="DATA:Setembro/2010"/>
    <hyperlink ref="I65044" r:id="rId144" display="DATA:Setembro/2010"/>
    <hyperlink ref="I65038" r:id="rId145" display="DATA:Setembro/2010"/>
    <hyperlink ref="I65013" r:id="rId146" display="DATA:Setembro/2010"/>
    <hyperlink ref="I65084" r:id="rId147" display="DATA:Setembro/2010"/>
    <hyperlink ref="I65078" r:id="rId148" display="DATA:Setembro/2010"/>
    <hyperlink ref="I65053" r:id="rId149" display="DATA:Setembro/2010"/>
    <hyperlink ref="I65098" r:id="rId150" display="DATA:Setembro/2010"/>
    <hyperlink ref="I65036" r:id="rId151" display="DATA:Setembro/2010"/>
    <hyperlink ref="I65030" r:id="rId152" display="DATA:Setembro/2010"/>
    <hyperlink ref="I65001" r:id="rId153" display="DATA:Setembro/2010"/>
    <hyperlink ref="I64999" r:id="rId154" display="DATA:Setembro/2010"/>
    <hyperlink ref="I65037" r:id="rId155" display="DATA:Setembro/2010"/>
    <hyperlink ref="I65031" r:id="rId156" display="DATA:Setembro/2010"/>
    <hyperlink ref="I65002" r:id="rId157" display="DATA:Setembro/2010"/>
    <hyperlink ref="I65000" r:id="rId158" display="DATA:Setembro/2010"/>
    <hyperlink ref="I65035" r:id="rId159" display="DATA:Setembro/2010"/>
    <hyperlink ref="I65029" r:id="rId160" display="DATA:Setembro/2010"/>
    <hyperlink ref="I65023" r:id="rId161" display="DATA:Setembro/2010"/>
    <hyperlink ref="I64998" r:id="rId162" display="DATA:Setembro/2010"/>
    <hyperlink ref="I65075" r:id="rId163" display="DATA:Setembro/2010"/>
    <hyperlink ref="I65069" r:id="rId164" display="DATA:Setembro/2010"/>
    <hyperlink ref="I65083" r:id="rId165" display="DATA:Setembro/2010"/>
    <hyperlink ref="I65077" r:id="rId166" display="DATA:Setembro/2010"/>
    <hyperlink ref="I65071" r:id="rId167" display="DATA:Setembro/2010"/>
    <hyperlink ref="I65048" r:id="rId168" display="DATA:Setembro/2010"/>
    <hyperlink ref="I65138" r:id="rId169" display="DATA:Setembro/2010"/>
    <hyperlink ref="I65176" r:id="rId170" display="DATA:Setembro/2010"/>
    <hyperlink ref="I65170" r:id="rId171" display="DATA:Setembro/2010"/>
    <hyperlink ref="I65147" r:id="rId172" display="DATA:Setembro/2010"/>
    <hyperlink ref="I65145" r:id="rId173" display="DATA:Setembro/2010"/>
    <hyperlink ref="I65190" r:id="rId174" display="DATA:Setembro/2010"/>
    <hyperlink ref="I65184" r:id="rId175" display="DATA:Setembro/2010"/>
    <hyperlink ref="I65178" r:id="rId176" display="DATA:Setembro/2010"/>
    <hyperlink ref="I65153" r:id="rId177" display="DATA:Setembro/2010"/>
    <hyperlink ref="I227" r:id="rId178" display="DATA:Setembro/2010"/>
    <hyperlink ref="I65357" r:id="rId179" display="DATA:Setembro/2010"/>
    <hyperlink ref="I65351" r:id="rId180" display="DATA:Setembro/2010"/>
    <hyperlink ref="I65345" r:id="rId181" display="DATA:Setembro/2010"/>
    <hyperlink ref="I65322" r:id="rId182" display="DATA:Setembro/2010"/>
    <hyperlink ref="I65320" r:id="rId183" display="DATA:Setembro/2010"/>
    <hyperlink ref="I182" r:id="rId184" display="DATA:Setembro/2010"/>
    <hyperlink ref="I180" r:id="rId185" display="DATA:Setembro/2010"/>
    <hyperlink ref="I228" r:id="rId186" display="DATA:Setembro/2010"/>
    <hyperlink ref="I65358" r:id="rId187" display="DATA:Setembro/2010"/>
    <hyperlink ref="I65352" r:id="rId188" display="DATA:Setembro/2010"/>
    <hyperlink ref="I65346" r:id="rId189" display="DATA:Setembro/2010"/>
    <hyperlink ref="I65323" r:id="rId190" display="DATA:Setembro/2010"/>
    <hyperlink ref="I65321" r:id="rId191" display="DATA:Setembro/2010"/>
    <hyperlink ref="I183" r:id="rId192" display="DATA:Setembro/2010"/>
    <hyperlink ref="I181" r:id="rId193" display="DATA:Setembro/2010"/>
    <hyperlink ref="I226" r:id="rId194" display="DATA:Setembro/2010"/>
    <hyperlink ref="I65356" r:id="rId195" display="DATA:Setembro/2010"/>
    <hyperlink ref="I65350" r:id="rId196" display="DATA:Setembro/2010"/>
    <hyperlink ref="I65344" r:id="rId197" display="DATA:Setembro/2010"/>
    <hyperlink ref="I179" r:id="rId198" display="DATA:Setembro/2010"/>
    <hyperlink ref="I266" r:id="rId199" display="DATA:Setembro/2010"/>
    <hyperlink ref="I65359" r:id="rId200" display="DATA:Setembro/2010"/>
    <hyperlink ref="I220" r:id="rId201" display="DATA:Setembro/2010"/>
    <hyperlink ref="I218" r:id="rId202" display="DATA:Setembro/2010"/>
    <hyperlink ref="I80" r:id="rId203" display="DATA:Setembro/2010"/>
    <hyperlink ref="I65243" r:id="rId204" display="DATA:Setembro/2010"/>
    <hyperlink ref="I65237" r:id="rId205" display="DATA:Setembro/2010"/>
    <hyperlink ref="I65231" r:id="rId206" display="DATA:Setembro/2010"/>
    <hyperlink ref="I65208" r:id="rId207" display="DATA:Setembro/2010"/>
    <hyperlink ref="I65206" r:id="rId208" display="DATA:Setembro/2010"/>
    <hyperlink ref="I81" r:id="rId209" display="DATA:Setembro/2010"/>
    <hyperlink ref="I65244" r:id="rId210" display="DATA:Setembro/2010"/>
    <hyperlink ref="I65238" r:id="rId211" display="DATA:Setembro/2010"/>
    <hyperlink ref="I65209" r:id="rId212" display="DATA:Setembro/2010"/>
    <hyperlink ref="I65207" r:id="rId213" display="DATA:Setembro/2010"/>
    <hyperlink ref="I79" r:id="rId214" display="DATA:Setembro/2010"/>
    <hyperlink ref="I65242" r:id="rId215" display="DATA:Setembro/2010"/>
    <hyperlink ref="I65236" r:id="rId216" display="DATA:Setembro/2010"/>
    <hyperlink ref="I65230" r:id="rId217" display="DATA:Setembro/2010"/>
    <hyperlink ref="I152" r:id="rId218" display="DATA:Setembro/2010"/>
    <hyperlink ref="I65282" r:id="rId219" display="DATA:Setembro/2010"/>
    <hyperlink ref="I65276" r:id="rId220" display="DATA:Setembro/2010"/>
    <hyperlink ref="I65247" r:id="rId221" display="DATA:Setembro/2010"/>
    <hyperlink ref="I65245" r:id="rId222" display="DATA:Setembro/2010"/>
    <hyperlink ref="I65290" r:id="rId223" display="DATA:Setembro/2010"/>
    <hyperlink ref="I65284" r:id="rId224" display="DATA:Setembro/2010"/>
    <hyperlink ref="I65278" r:id="rId225" display="DATA:Setembro/2010"/>
    <hyperlink ref="I65255" r:id="rId226" display="DATA:Setembro/2010"/>
    <hyperlink ref="I65253" r:id="rId227" display="DATA:Setembro/2010"/>
    <hyperlink ref="I65191" r:id="rId228" display="DATA:Setembro/2010"/>
    <hyperlink ref="I65185" r:id="rId229" display="DATA:Setembro/2010"/>
    <hyperlink ref="I65179" r:id="rId230" display="DATA:Setembro/2010"/>
    <hyperlink ref="I65225" r:id="rId231" display="DATA:Setembro/2010"/>
    <hyperlink ref="I65219" r:id="rId232" display="DATA:Setembro/2010"/>
    <hyperlink ref="I65196" r:id="rId233" display="DATA:Setembro/2010"/>
    <hyperlink ref="I65239" r:id="rId234" display="DATA:Setembro/2010"/>
    <hyperlink ref="I65233" r:id="rId235" display="DATA:Setembro/2010"/>
    <hyperlink ref="I65227" r:id="rId236" display="DATA:Setembro/2010"/>
    <hyperlink ref="I65204" r:id="rId237" display="DATA:Setembro/2010"/>
    <hyperlink ref="I65202" r:id="rId238" display="DATA:Setembro/2010"/>
    <hyperlink ref="I65171" r:id="rId239" display="DATA:Setembro/2010"/>
    <hyperlink ref="I65165" r:id="rId240" display="DATA:Setembro/2010"/>
    <hyperlink ref="I65172" r:id="rId241" display="DATA:Setembro/2010"/>
    <hyperlink ref="I65164" r:id="rId242" display="DATA:Setembro/2010"/>
    <hyperlink ref="I65216" r:id="rId243" display="DATA:Setembro/2010"/>
    <hyperlink ref="I65210" r:id="rId244" display="DATA:Setembro/2010"/>
    <hyperlink ref="I65224" r:id="rId245" display="DATA:Setembro/2010"/>
    <hyperlink ref="I65218" r:id="rId246" display="DATA:Setembro/2010"/>
    <hyperlink ref="I65212" r:id="rId247" display="DATA:Setembro/2010"/>
    <hyperlink ref="I65112" r:id="rId248" display="DATA:Setembro/2010"/>
    <hyperlink ref="I65100" r:id="rId249" display="DATA:Setembro/2010"/>
    <hyperlink ref="I65113" r:id="rId250" display="DATA:Setembro/2010"/>
    <hyperlink ref="I65076" r:id="rId251" display="DATA:Setembro/2010"/>
    <hyperlink ref="I65111" r:id="rId252" display="DATA:Setembro/2010"/>
    <hyperlink ref="I65099" r:id="rId253" display="DATA:Setembro/2010"/>
    <hyperlink ref="I65151" r:id="rId254" display="DATA:Setembro/2010"/>
    <hyperlink ref="I65124" r:id="rId255" display="DATA:Setembro/2010"/>
    <hyperlink ref="I65102" r:id="rId256" display="DATA:Setembro/2010"/>
    <hyperlink ref="I65096" r:id="rId257" display="DATA:Setembro/2010"/>
    <hyperlink ref="I65067" r:id="rId258" display="DATA:Setembro/2010"/>
    <hyperlink ref="I65065" r:id="rId259" display="DATA:Setembro/2010"/>
    <hyperlink ref="I65148" r:id="rId260" display="DATA:Setembro/2010"/>
    <hyperlink ref="I65085" r:id="rId261" display="DATA:Setembro/2010"/>
    <hyperlink ref="I65079" r:id="rId262" display="DATA:Setembro/2010"/>
    <hyperlink ref="I65073" r:id="rId263" display="DATA:Setembro/2010"/>
    <hyperlink ref="I65125" r:id="rId264" display="DATA:Setembro/2010"/>
    <hyperlink ref="I65119" r:id="rId265" display="DATA:Setembro/2010"/>
    <hyperlink ref="I65133" r:id="rId266" display="DATA:Setembro/2010"/>
    <hyperlink ref="I65123" r:id="rId267" display="DATA:Setembro/2010"/>
    <hyperlink ref="I65201" r:id="rId268" display="DATA:Setembro/2010"/>
    <hyperlink ref="I98" r:id="rId269" display="DATA:Setembro/2010"/>
    <hyperlink ref="I65222" r:id="rId270" display="DATA:Setembro/2010"/>
    <hyperlink ref="I65199" r:id="rId271" display="DATA:Setembro/2010"/>
    <hyperlink ref="I64972" r:id="rId272" display="DATA:Setembro/2010"/>
    <hyperlink ref="I64966" r:id="rId273" display="DATA:Setembro/2010"/>
    <hyperlink ref="I64960" r:id="rId274" display="DATA:Setembro/2010"/>
    <hyperlink ref="I64937" r:id="rId275" display="DATA:Setembro/2010"/>
    <hyperlink ref="I64935" r:id="rId276" display="DATA:Setembro/2010"/>
    <hyperlink ref="I64973" r:id="rId277" display="DATA:Setembro/2010"/>
    <hyperlink ref="I64967" r:id="rId278" display="DATA:Setembro/2010"/>
    <hyperlink ref="I64961" r:id="rId279" display="DATA:Setembro/2010"/>
    <hyperlink ref="I64938" r:id="rId280" display="DATA:Setembro/2010"/>
    <hyperlink ref="I64936" r:id="rId281" display="DATA:Setembro/2010"/>
    <hyperlink ref="I64971" r:id="rId282" display="DATA:Setembro/2010"/>
    <hyperlink ref="I64965" r:id="rId283" display="DATA:Setembro/2010"/>
    <hyperlink ref="I64959" r:id="rId284" display="DATA:Setembro/2010"/>
    <hyperlink ref="I64934" r:id="rId285" display="DATA:Setembro/2010"/>
    <hyperlink ref="I65011" r:id="rId286" display="DATA:Setembro/2010"/>
    <hyperlink ref="I65005" r:id="rId287" display="DATA:Setembro/2010"/>
    <hyperlink ref="I64976" r:id="rId288" display="DATA:Setembro/2010"/>
    <hyperlink ref="I64974" r:id="rId289" display="DATA:Setembro/2010"/>
    <hyperlink ref="I65019" r:id="rId290" display="DATA:Setembro/2010"/>
    <hyperlink ref="I65007" r:id="rId291" display="DATA:Setembro/2010"/>
    <hyperlink ref="I64984" r:id="rId292" display="DATA:Setembro/2010"/>
    <hyperlink ref="I64982" r:id="rId293" display="DATA:Setembro/2010"/>
    <hyperlink ref="I65149" r:id="rId294" display="DATA:Setembro/2010"/>
    <hyperlink ref="I65150" r:id="rId295" display="DATA:Setembro/2010"/>
    <hyperlink ref="I65173" r:id="rId296" display="DATA:Setembro/2010"/>
    <hyperlink ref="I95" r:id="rId297" display="DATA:Setembro/2010"/>
    <hyperlink ref="I65213" r:id="rId298" display="DATA:Setembro/2010"/>
    <hyperlink ref="I65198" r:id="rId299" display="DATA:Setembro/2010"/>
    <hyperlink ref="I65060" r:id="rId300" display="DATA:Setembro/2010"/>
    <hyperlink ref="I65034" r:id="rId301" display="DATA:Setembro/2010"/>
    <hyperlink ref="I65021" r:id="rId302" display="DATA:Setembro/2010"/>
    <hyperlink ref="I65009" r:id="rId303" display="DATA:Setembro/2010"/>
    <hyperlink ref="I64986" r:id="rId304" display="DATA:Setembro/2010"/>
    <hyperlink ref="I65022" r:id="rId305" display="DATA:Setembro/2010"/>
    <hyperlink ref="I65010" r:id="rId306" display="DATA:Setembro/2010"/>
    <hyperlink ref="I64987" r:id="rId307" display="DATA:Setembro/2010"/>
    <hyperlink ref="I64985" r:id="rId308" display="DATA:Setembro/2010"/>
    <hyperlink ref="I65020" r:id="rId309" display="DATA:Setembro/2010"/>
    <hyperlink ref="I65008" r:id="rId310" display="DATA:Setembro/2010"/>
    <hyperlink ref="I64983" r:id="rId311" display="DATA:Setembro/2010"/>
    <hyperlink ref="I65054" r:id="rId312" display="DATA:Setembro/2010"/>
    <hyperlink ref="I65068" r:id="rId313" display="DATA:Setembro/2010"/>
    <hyperlink ref="I65033" r:id="rId314" display="DATA:Setembro/2010"/>
    <hyperlink ref="I65006" r:id="rId315" display="DATA:Setembro/2010"/>
    <hyperlink ref="I64994" r:id="rId316" display="DATA:Setembro/2010"/>
    <hyperlink ref="I64969" r:id="rId317" display="DATA:Setembro/2010"/>
    <hyperlink ref="I64995" r:id="rId318" display="DATA:Setembro/2010"/>
    <hyperlink ref="I64970" r:id="rId319" display="DATA:Setembro/2010"/>
    <hyperlink ref="I64993" r:id="rId320" display="DATA:Setembro/2010"/>
    <hyperlink ref="I64968" r:id="rId321" display="DATA:Setembro/2010"/>
    <hyperlink ref="I65047" r:id="rId322" display="DATA:Setembro/2010"/>
    <hyperlink ref="I65041" r:id="rId323" display="DATA:Setembro/2010"/>
    <hyperlink ref="I65018" r:id="rId324" display="DATA:Setembro/2010"/>
    <hyperlink ref="I64941" r:id="rId325" display="DATA:Setembro/2010"/>
    <hyperlink ref="I64929" r:id="rId326" display="DATA:Setembro/2010"/>
    <hyperlink ref="I64906" r:id="rId327" display="DATA:Setembro/2010"/>
    <hyperlink ref="I64904" r:id="rId328" display="DATA:Setembro/2010"/>
    <hyperlink ref="I64942" r:id="rId329" display="DATA:Setembro/2010"/>
    <hyperlink ref="I64930" r:id="rId330" display="DATA:Setembro/2010"/>
    <hyperlink ref="I64907" r:id="rId331" display="DATA:Setembro/2010"/>
    <hyperlink ref="I64905" r:id="rId332" display="DATA:Setembro/2010"/>
    <hyperlink ref="I64940" r:id="rId333" display="DATA:Setembro/2010"/>
    <hyperlink ref="I64928" r:id="rId334" display="DATA:Setembro/2010"/>
    <hyperlink ref="I64903" r:id="rId335" display="DATA:Setembro/2010"/>
    <hyperlink ref="I64980" r:id="rId336" display="DATA:Setembro/2010"/>
    <hyperlink ref="I64945" r:id="rId337" display="DATA:Setembro/2010"/>
    <hyperlink ref="I64943" r:id="rId338" display="DATA:Setembro/2010"/>
    <hyperlink ref="I64988" r:id="rId339" display="DATA:Setembro/2010"/>
    <hyperlink ref="I64953" r:id="rId340" display="DATA:Setembro/2010"/>
    <hyperlink ref="I64951" r:id="rId341" display="DATA:Setembro/2010"/>
    <hyperlink ref="I64924" r:id="rId342" display="DATA:Setembro/2010"/>
    <hyperlink ref="I64918" r:id="rId343" display="DATA:Setembro/2010"/>
    <hyperlink ref="I64895" r:id="rId344" display="DATA:Setembro/2010"/>
    <hyperlink ref="I64893" r:id="rId345" display="DATA:Setembro/2010"/>
    <hyperlink ref="I64931" r:id="rId346" display="DATA:Setembro/2010"/>
    <hyperlink ref="I64925" r:id="rId347" display="DATA:Setembro/2010"/>
    <hyperlink ref="I64919" r:id="rId348" display="DATA:Setembro/2010"/>
    <hyperlink ref="I64896" r:id="rId349" display="DATA:Setembro/2010"/>
    <hyperlink ref="I64894" r:id="rId350" display="DATA:Setembro/2010"/>
    <hyperlink ref="I64923" r:id="rId351" display="DATA:Setembro/2010"/>
    <hyperlink ref="I64917" r:id="rId352" display="DATA:Setembro/2010"/>
    <hyperlink ref="I64892" r:id="rId353" display="DATA:Setembro/2010"/>
    <hyperlink ref="I64963" r:id="rId354" display="DATA:Setembro/2010"/>
    <hyperlink ref="I64957" r:id="rId355" display="DATA:Setembro/2010"/>
    <hyperlink ref="I64932" r:id="rId356" display="DATA:Setembro/2010"/>
    <hyperlink ref="I64977" r:id="rId357" display="DATA:Setembro/2010"/>
    <hyperlink ref="I64915" r:id="rId358" display="DATA:Setembro/2010"/>
    <hyperlink ref="I64909" r:id="rId359" display="DATA:Setembro/2010"/>
    <hyperlink ref="I64880" r:id="rId360" display="DATA:Setembro/2010"/>
    <hyperlink ref="I64878" r:id="rId361" display="DATA:Setembro/2010"/>
    <hyperlink ref="I64916" r:id="rId362" display="DATA:Setembro/2010"/>
    <hyperlink ref="I64910" r:id="rId363" display="DATA:Setembro/2010"/>
    <hyperlink ref="I64881" r:id="rId364" display="DATA:Setembro/2010"/>
    <hyperlink ref="I64879" r:id="rId365" display="DATA:Setembro/2010"/>
    <hyperlink ref="I64914" r:id="rId366" display="DATA:Setembro/2010"/>
    <hyperlink ref="I64908" r:id="rId367" display="DATA:Setembro/2010"/>
    <hyperlink ref="I64902" r:id="rId368" display="DATA:Setembro/2010"/>
    <hyperlink ref="I64877" r:id="rId369" display="DATA:Setembro/2010"/>
    <hyperlink ref="I64954" r:id="rId370" display="DATA:Setembro/2010"/>
    <hyperlink ref="I64948" r:id="rId371" display="DATA:Setembro/2010"/>
    <hyperlink ref="I64962" r:id="rId372" display="DATA:Setembro/2010"/>
    <hyperlink ref="I64956" r:id="rId373" display="DATA:Setembro/2010"/>
    <hyperlink ref="I64950" r:id="rId374" display="DATA:Setembro/2010"/>
    <hyperlink ref="I64927" r:id="rId375" display="DATA:Setembro/2010"/>
    <hyperlink ref="I65032" r:id="rId376" display="DATA:Setembro/2010"/>
    <hyperlink ref="I106" r:id="rId377" display="DATA:Setembro/2010"/>
    <hyperlink ref="I107" r:id="rId378" display="DATA:Setembro/2010"/>
    <hyperlink ref="I65200" r:id="rId379" display="DATA:Setembro/2010"/>
    <hyperlink ref="I105" r:id="rId380" display="DATA:Setembro/2010"/>
    <hyperlink ref="I65235" r:id="rId381" display="DATA:Setembro/2010"/>
    <hyperlink ref="I65229" r:id="rId382" display="DATA:Setembro/2010"/>
    <hyperlink ref="I65223" r:id="rId383" display="DATA:Setembro/2010"/>
    <hyperlink ref="I145" r:id="rId384" display="DATA:Setembro/2010"/>
    <hyperlink ref="I65263" r:id="rId385" display="DATA:Setembro/2010"/>
    <hyperlink ref="I99" r:id="rId386" display="DATA:Setembro/2010"/>
    <hyperlink ref="I97" r:id="rId387" display="DATA:Setembro/2010"/>
    <hyperlink ref="I65248" r:id="rId388" display="DATA:Setembro/2010"/>
    <hyperlink ref="I65246" r:id="rId389" display="DATA:Setembro/2010"/>
    <hyperlink ref="I65110" r:id="rId390" display="DATA:Setembro/2010"/>
    <hyperlink ref="I65117" r:id="rId391" display="DATA:Setembro/2010"/>
    <hyperlink ref="I65161" r:id="rId392" display="DATA:Setembro/2010"/>
    <hyperlink ref="I65163" r:id="rId393" display="DATA:Setembro/2010"/>
    <hyperlink ref="I65070" r:id="rId394" display="DATA:Setembro/2010"/>
    <hyperlink ref="I65118" r:id="rId395" display="DATA:Setembro/2010"/>
    <hyperlink ref="I65043" r:id="rId396" display="DATA:Setembro/2010"/>
    <hyperlink ref="I64991" r:id="rId397" display="DATA:Setembro/2010"/>
    <hyperlink ref="I64979" r:id="rId398" display="DATA:Setembro/2010"/>
    <hyperlink ref="I64992" r:id="rId399" display="DATA:Setembro/2010"/>
    <hyperlink ref="I64955" r:id="rId400" display="DATA:Setembro/2010"/>
    <hyperlink ref="I64990" r:id="rId401" display="DATA:Setembro/2010"/>
    <hyperlink ref="I64978" r:id="rId402" display="DATA:Setembro/2010"/>
    <hyperlink ref="I65003" r:id="rId403" display="DATA:Setembro/2010"/>
    <hyperlink ref="I64981" r:id="rId404" display="DATA:Setembro/2010"/>
    <hyperlink ref="I64975" r:id="rId405" display="DATA:Setembro/2010"/>
    <hyperlink ref="I64946" r:id="rId406" display="DATA:Setembro/2010"/>
    <hyperlink ref="I64944" r:id="rId407" display="DATA:Setembro/2010"/>
    <hyperlink ref="I64964" r:id="rId408" display="DATA:Setembro/2010"/>
    <hyperlink ref="I64958" r:id="rId409" display="DATA:Setembro/2010"/>
    <hyperlink ref="I64952" r:id="rId410" display="DATA:Setembro/2010"/>
    <hyperlink ref="I65004" r:id="rId411" display="DATA:Setembro/2010"/>
    <hyperlink ref="I65012" r:id="rId412" display="DATA:Setembro/2010"/>
    <hyperlink ref="I7" r:id="rId413" display="DATA:Setembro/2010"/>
    <hyperlink ref="I65167" r:id="rId414" display="DATA:Setembro/2010"/>
    <hyperlink ref="I89" r:id="rId415" display="DATA:Setembro/2010"/>
    <hyperlink ref="I65042" r:id="rId416" display="DATA:Setembro/2010"/>
    <hyperlink ref="I64989" r:id="rId417" display="DATA:Setembro/2010"/>
    <hyperlink ref="I64900" r:id="rId418" display="DATA:Setembro/2010"/>
    <hyperlink ref="I64898" r:id="rId419" display="DATA:Setembro/2010"/>
    <hyperlink ref="I64901" r:id="rId420" display="DATA:Setembro/2010"/>
    <hyperlink ref="I64899" r:id="rId421" display="DATA:Setembro/2010"/>
    <hyperlink ref="I64922" r:id="rId422" display="DATA:Setembro/2010"/>
    <hyperlink ref="I64897" r:id="rId423" display="DATA:Setembro/2010"/>
    <hyperlink ref="I64939" r:id="rId424" display="DATA:Setembro/2010"/>
    <hyperlink ref="I64947" r:id="rId425" display="DATA:Setembro/2010"/>
    <hyperlink ref="I64912" r:id="rId426" display="DATA:Setembro/2010"/>
    <hyperlink ref="I64889" r:id="rId427" display="DATA:Setembro/2010"/>
    <hyperlink ref="I64887" r:id="rId428" display="DATA:Setembro/2010"/>
    <hyperlink ref="I64913" r:id="rId429" display="DATA:Setembro/2010"/>
    <hyperlink ref="I64890" r:id="rId430" display="DATA:Setembro/2010"/>
    <hyperlink ref="I64888" r:id="rId431" display="DATA:Setembro/2010"/>
    <hyperlink ref="I64911" r:id="rId432" display="DATA:Setembro/2010"/>
    <hyperlink ref="I64886" r:id="rId433" display="DATA:Setembro/2010"/>
    <hyperlink ref="I64926" r:id="rId434" display="DATA:Setembro/2010"/>
    <hyperlink ref="I64874" r:id="rId435" display="DATA:Setembro/2010"/>
    <hyperlink ref="I64872" r:id="rId436" display="DATA:Setembro/2010"/>
    <hyperlink ref="I64875" r:id="rId437" display="DATA:Setembro/2010"/>
    <hyperlink ref="I64873" r:id="rId438" display="DATA:Setembro/2010"/>
    <hyperlink ref="I64871" r:id="rId439" display="DATA:Setembro/2010"/>
    <hyperlink ref="I64921" r:id="rId440" display="DATA:Setembro/2010"/>
    <hyperlink ref="I100" r:id="rId441" display="DATA:Setembro/2010"/>
    <hyperlink ref="I101" r:id="rId442" display="DATA:Setembro/2010"/>
    <hyperlink ref="I65217" r:id="rId443" display="DATA:Setembro/2010"/>
    <hyperlink ref="I139" r:id="rId444" display="DATA:Setembro/2010"/>
    <hyperlink ref="I65257" r:id="rId445" display="DATA:Setembro/2010"/>
    <hyperlink ref="I93" r:id="rId446" display="DATA:Setembro/2010"/>
    <hyperlink ref="I91" r:id="rId447" display="DATA:Setembro/2010"/>
    <hyperlink ref="I64949" r:id="rId448" display="DATA:Setembro/2010"/>
    <hyperlink ref="I64997" r:id="rId449" display="DATA:Setembro/2010"/>
    <hyperlink ref="I64996" r:id="rId450" display="DATA:Setembro/2010"/>
    <hyperlink ref="I1" r:id="rId451" display="DATA:Setembro/2010"/>
    <hyperlink ref="I64933" r:id="rId452" display="DATA:Setembro/2010"/>
    <hyperlink ref="I64920" r:id="rId453" display="DATA:Setembro/2010"/>
    <hyperlink ref="I64891" r:id="rId454" display="DATA:Setembro/2010"/>
    <hyperlink ref="I64876" r:id="rId455" display="DATA:Setembro/2010"/>
    <hyperlink ref="I103" r:id="rId456" display="DATA:Setembro/2010"/>
    <hyperlink ref="I65221" r:id="rId457" display="DATA:Setembro/2010"/>
    <hyperlink ref="I141" r:id="rId458" display="DATA:Setembro/2010"/>
    <hyperlink ref="I65259" r:id="rId459" display="DATA:Setembro/2010"/>
    <hyperlink ref="I3" r:id="rId460" display="DATA:Setembro/2010"/>
    <hyperlink ref="I85" r:id="rId461" display="DATA:Setembro/2010"/>
    <hyperlink ref="I65215" r:id="rId462" display="DATA:Setembro/2010"/>
    <hyperlink ref="I86" r:id="rId463" display="DATA:Setembro/2010"/>
    <hyperlink ref="I84" r:id="rId464" display="DATA:Setembro/2010"/>
    <hyperlink ref="I65214" r:id="rId465" display="DATA:Setembro/2010"/>
    <hyperlink ref="I124" r:id="rId466" display="DATA:Setembro/2010"/>
    <hyperlink ref="I78" r:id="rId467" display="DATA:Setembro/2010"/>
    <hyperlink ref="I135" r:id="rId468" display="DATA:Setembro/2010"/>
    <hyperlink ref="I65265" r:id="rId469" display="DATA:Setembro/2010"/>
    <hyperlink ref="I90" r:id="rId470" display="DATA:Setembro/2010"/>
    <hyperlink ref="I88" r:id="rId471" display="DATA:Setembro/2010"/>
    <hyperlink ref="I136" r:id="rId472" display="DATA:Setembro/2010"/>
    <hyperlink ref="I65266" r:id="rId473" display="DATA:Setembro/2010"/>
    <hyperlink ref="I65260" r:id="rId474" display="DATA:Setembro/2010"/>
    <hyperlink ref="I65254" r:id="rId475" display="DATA:Setembro/2010"/>
    <hyperlink ref="I134" r:id="rId476" display="DATA:Setembro/2010"/>
    <hyperlink ref="I65264" r:id="rId477" display="DATA:Setembro/2010"/>
    <hyperlink ref="I65258" r:id="rId478" display="DATA:Setembro/2010"/>
    <hyperlink ref="I65252" r:id="rId479" display="DATA:Setembro/2010"/>
    <hyperlink ref="I87" r:id="rId480" display="DATA:Setembro/2010"/>
    <hyperlink ref="I174" r:id="rId481" display="DATA:Setembro/2010"/>
    <hyperlink ref="I65292" r:id="rId482" display="DATA:Setembro/2010"/>
    <hyperlink ref="I65267" r:id="rId483" display="DATA:Setembro/2010"/>
    <hyperlink ref="I128" r:id="rId484" display="DATA:Setembro/2010"/>
    <hyperlink ref="I126" r:id="rId485" display="DATA:Setembro/2010"/>
    <hyperlink ref="I65277" r:id="rId486" display="DATA:Setembro/2010"/>
    <hyperlink ref="I65275" r:id="rId487" display="DATA:Setembro/2010"/>
    <hyperlink ref="I96" r:id="rId488" display="DATA:Setembro/2010"/>
    <hyperlink ref="I146" r:id="rId489" display="DATA:Setembro/2010"/>
    <hyperlink ref="I65241" r:id="rId490" display="DATA:Setembro/2010"/>
    <hyperlink ref="I147" r:id="rId491" display="DATA:Setembro/2010"/>
    <hyperlink ref="I185" r:id="rId492" display="DATA:Setembro/2010"/>
    <hyperlink ref="I65280" r:id="rId493" display="DATA:Setembro/2010"/>
    <hyperlink ref="I137" r:id="rId494" display="DATA:Setembro/2010"/>
    <hyperlink ref="I65288" r:id="rId495" display="DATA:Setembro/2010"/>
    <hyperlink ref="I65286" r:id="rId496" display="DATA:Setembro/2010"/>
    <hyperlink ref="I64885" r:id="rId497" display="DATA:Setembro/2010"/>
    <hyperlink ref="I64856" r:id="rId498" display="DATA:Setembro/2010"/>
    <hyperlink ref="I64854" r:id="rId499" display="DATA:Setembro/2010"/>
    <hyperlink ref="I64857" r:id="rId500" display="DATA:Setembro/2010"/>
    <hyperlink ref="I64855" r:id="rId501" display="DATA:Setembro/2010"/>
    <hyperlink ref="I64884" r:id="rId502" display="DATA:Setembro/2010"/>
    <hyperlink ref="I64853" r:id="rId503" display="DATA:Setembro/2010"/>
    <hyperlink ref="I64860" r:id="rId504" display="DATA:Setembro/2010"/>
    <hyperlink ref="I64848" r:id="rId505" display="DATA:Setembro/2010"/>
    <hyperlink ref="I64825" r:id="rId506" display="DATA:Setembro/2010"/>
    <hyperlink ref="I64823" r:id="rId507" display="DATA:Setembro/2010"/>
    <hyperlink ref="I64861" r:id="rId508" display="DATA:Setembro/2010"/>
    <hyperlink ref="I64849" r:id="rId509" display="DATA:Setembro/2010"/>
    <hyperlink ref="I64826" r:id="rId510" display="DATA:Setembro/2010"/>
    <hyperlink ref="I64824" r:id="rId511" display="DATA:Setembro/2010"/>
    <hyperlink ref="I64859" r:id="rId512" display="DATA:Setembro/2010"/>
    <hyperlink ref="I64847" r:id="rId513" display="DATA:Setembro/2010"/>
    <hyperlink ref="I64822" r:id="rId514" display="DATA:Setembro/2010"/>
    <hyperlink ref="I64864" r:id="rId515" display="DATA:Setembro/2010"/>
    <hyperlink ref="I64862" r:id="rId516" display="DATA:Setembro/2010"/>
    <hyperlink ref="I64870" r:id="rId517" display="DATA:Setembro/2010"/>
    <hyperlink ref="I64843" r:id="rId518" display="DATA:Setembro/2010"/>
    <hyperlink ref="I64837" r:id="rId519" display="DATA:Setembro/2010"/>
    <hyperlink ref="I64814" r:id="rId520" display="DATA:Setembro/2010"/>
    <hyperlink ref="I64812" r:id="rId521" display="DATA:Setembro/2010"/>
    <hyperlink ref="I64850" r:id="rId522" display="DATA:Setembro/2010"/>
    <hyperlink ref="I64844" r:id="rId523" display="DATA:Setembro/2010"/>
    <hyperlink ref="I64838" r:id="rId524" display="DATA:Setembro/2010"/>
    <hyperlink ref="I64815" r:id="rId525" display="DATA:Setembro/2010"/>
    <hyperlink ref="I64813" r:id="rId526" display="DATA:Setembro/2010"/>
    <hyperlink ref="I64842" r:id="rId527" display="DATA:Setembro/2010"/>
    <hyperlink ref="I64836" r:id="rId528" display="DATA:Setembro/2010"/>
    <hyperlink ref="I64811" r:id="rId529" display="DATA:Setembro/2010"/>
    <hyperlink ref="I64882" r:id="rId530" display="DATA:Setembro/2010"/>
    <hyperlink ref="I64851" r:id="rId531" display="DATA:Setembro/2010"/>
    <hyperlink ref="I64834" r:id="rId532" display="DATA:Setembro/2010"/>
    <hyperlink ref="I64828" r:id="rId533" display="DATA:Setembro/2010"/>
    <hyperlink ref="I64799" r:id="rId534" display="DATA:Setembro/2010"/>
    <hyperlink ref="I64797" r:id="rId535" display="DATA:Setembro/2010"/>
    <hyperlink ref="I64835" r:id="rId536" display="DATA:Setembro/2010"/>
    <hyperlink ref="I64829" r:id="rId537" display="DATA:Setembro/2010"/>
    <hyperlink ref="I64800" r:id="rId538" display="DATA:Setembro/2010"/>
    <hyperlink ref="I64798" r:id="rId539" display="DATA:Setembro/2010"/>
    <hyperlink ref="I64833" r:id="rId540" display="DATA:Setembro/2010"/>
    <hyperlink ref="I64827" r:id="rId541" display="DATA:Setembro/2010"/>
    <hyperlink ref="I64821" r:id="rId542" display="DATA:Setembro/2010"/>
    <hyperlink ref="I64796" r:id="rId543" display="DATA:Setembro/2010"/>
    <hyperlink ref="I64867" r:id="rId544" display="DATA:Setembro/2010"/>
    <hyperlink ref="I64869" r:id="rId545" display="DATA:Setembro/2010"/>
    <hyperlink ref="I64846" r:id="rId546" display="DATA:Setembro/2010"/>
    <hyperlink ref="I64865" r:id="rId547" display="DATA:Setembro/2010"/>
    <hyperlink ref="I64863" r:id="rId548" display="DATA:Setembro/2010"/>
    <hyperlink ref="I64883" r:id="rId549" display="DATA:Setembro/2010"/>
    <hyperlink ref="I64819" r:id="rId550" display="DATA:Setembro/2010"/>
    <hyperlink ref="I64817" r:id="rId551" display="DATA:Setembro/2010"/>
    <hyperlink ref="I64820" r:id="rId552" display="DATA:Setembro/2010"/>
    <hyperlink ref="I64818" r:id="rId553" display="DATA:Setembro/2010"/>
    <hyperlink ref="I64841" r:id="rId554" display="DATA:Setembro/2010"/>
    <hyperlink ref="I64816" r:id="rId555" display="DATA:Setembro/2010"/>
    <hyperlink ref="I64858" r:id="rId556" display="DATA:Setembro/2010"/>
    <hyperlink ref="I64866" r:id="rId557" display="DATA:Setembro/2010"/>
    <hyperlink ref="I64831" r:id="rId558" display="DATA:Setembro/2010"/>
    <hyperlink ref="I64808" r:id="rId559" display="DATA:Setembro/2010"/>
    <hyperlink ref="I64806" r:id="rId560" display="DATA:Setembro/2010"/>
    <hyperlink ref="I64832" r:id="rId561" display="DATA:Setembro/2010"/>
    <hyperlink ref="I64809" r:id="rId562" display="DATA:Setembro/2010"/>
    <hyperlink ref="I64807" r:id="rId563" display="DATA:Setembro/2010"/>
    <hyperlink ref="I64830" r:id="rId564" display="DATA:Setembro/2010"/>
    <hyperlink ref="I64805" r:id="rId565" display="DATA:Setembro/2010"/>
    <hyperlink ref="I64845" r:id="rId566" display="DATA:Setembro/2010"/>
    <hyperlink ref="I64793" r:id="rId567" display="DATA:Setembro/2010"/>
    <hyperlink ref="I64791" r:id="rId568" display="DATA:Setembro/2010"/>
    <hyperlink ref="I64794" r:id="rId569" display="DATA:Setembro/2010"/>
    <hyperlink ref="I64792" r:id="rId570" display="DATA:Setembro/2010"/>
    <hyperlink ref="I64790" r:id="rId571" display="DATA:Setembro/2010"/>
    <hyperlink ref="I64840" r:id="rId572" display="DATA:Setembro/2010"/>
    <hyperlink ref="I64868" r:id="rId573" display="DATA:Setembro/2010"/>
    <hyperlink ref="I64852" r:id="rId574" display="DATA:Setembro/2010"/>
    <hyperlink ref="I65298" r:id="rId575" display="DATA:Setembro/2010"/>
    <hyperlink ref="I64839" r:id="rId576" display="DATA:Setembro/2010"/>
    <hyperlink ref="I64810" r:id="rId577" display="DATA:Setembro/2010"/>
    <hyperlink ref="I64795" r:id="rId578" display="DATA:Setembro/2010"/>
    <hyperlink ref="I65315" r:id="rId579" display="DATA:Setembro/2010"/>
    <hyperlink ref="I65313" r:id="rId580" display="DATA:Setembro/2010"/>
    <hyperlink ref="I175" r:id="rId581" display="DATA:Setembro/2010"/>
    <hyperlink ref="I173" r:id="rId582" display="DATA:Setembro/2010"/>
    <hyperlink ref="I221" r:id="rId583" display="DATA:Setembro/2010"/>
    <hyperlink ref="I65316" r:id="rId584" display="DATA:Setembro/2010"/>
    <hyperlink ref="I65314" r:id="rId585" display="DATA:Setembro/2010"/>
    <hyperlink ref="I219" r:id="rId586" display="DATA:Setembro/2010"/>
    <hyperlink ref="I65312" r:id="rId587" display="DATA:Setembro/2010"/>
    <hyperlink ref="I172" r:id="rId588" display="DATA:Setembro/2010"/>
    <hyperlink ref="I259" r:id="rId589" display="DATA:Setembro/2010"/>
    <hyperlink ref="I213" r:id="rId590" display="DATA:Setembro/2010"/>
    <hyperlink ref="I211" r:id="rId591" display="DATA:Setembro/2010"/>
    <hyperlink ref="I77" r:id="rId592" display="DATA:Setembro/2010"/>
    <hyperlink ref="I65283" r:id="rId593" display="DATA:Setembro/2010"/>
    <hyperlink ref="I65211" r:id="rId594" display="DATA:Setembro/2010"/>
    <hyperlink ref="I270" r:id="rId595" display="DATA:Setembro/2010"/>
    <hyperlink ref="I225" r:id="rId596" display="DATA:Setembro/2010"/>
    <hyperlink ref="I223" r:id="rId597" display="DATA:Setembro/2010"/>
    <hyperlink ref="I271" r:id="rId598" display="DATA:Setembro/2010"/>
    <hyperlink ref="I224" r:id="rId599" display="DATA:Setembro/2010"/>
    <hyperlink ref="I269" r:id="rId600" display="DATA:Setembro/2010"/>
    <hyperlink ref="I222" r:id="rId601" display="DATA:Setembro/2010"/>
    <hyperlink ref="I309" r:id="rId602" display="DATA:Setembro/2010"/>
    <hyperlink ref="I263" r:id="rId603" display="DATA:Setembro/2010"/>
    <hyperlink ref="I261" r:id="rId604" display="DATA:Setembro/2010"/>
    <hyperlink ref="I123" r:id="rId605" display="DATA:Setembro/2010"/>
    <hyperlink ref="I65274" r:id="rId606" display="DATA:Setembro/2010"/>
    <hyperlink ref="I65251" r:id="rId607" display="DATA:Setembro/2010"/>
    <hyperlink ref="I65249" r:id="rId608" display="DATA:Setembro/2010"/>
    <hyperlink ref="I65287" r:id="rId609" display="DATA:Setembro/2010"/>
    <hyperlink ref="I65281" r:id="rId610" display="DATA:Setembro/2010"/>
    <hyperlink ref="I65250" r:id="rId611" display="DATA:Setembro/2010"/>
    <hyperlink ref="I122" r:id="rId612" display="DATA:Setembro/2010"/>
    <hyperlink ref="I65285" r:id="rId613" display="DATA:Setembro/2010"/>
    <hyperlink ref="I65279" r:id="rId614" display="DATA:Setembro/2010"/>
    <hyperlink ref="I195" r:id="rId615" display="DATA:Setembro/2010"/>
    <hyperlink ref="I65325" r:id="rId616" display="DATA:Setembro/2010"/>
    <hyperlink ref="I65333" r:id="rId617" display="DATA:Setembro/2010"/>
    <hyperlink ref="I65327" r:id="rId618" display="DATA:Setembro/2010"/>
    <hyperlink ref="I65268" r:id="rId619" display="DATA:Setembro/2010"/>
    <hyperlink ref="I65262" r:id="rId620" display="DATA:Setembro/2010"/>
    <hyperlink ref="I65261" r:id="rId621" display="DATA:Setembro/2010"/>
    <hyperlink ref="I82" r:id="rId622" display="DATA:Setembro/2010"/>
    <hyperlink ref="I214" r:id="rId623" display="DATA:Setembro/2010"/>
    <hyperlink ref="I65332" r:id="rId624" display="DATA:Setembro/2010"/>
    <hyperlink ref="I169" r:id="rId625" display="DATA:Setembro/2010"/>
    <hyperlink ref="I167" r:id="rId626" display="DATA:Setembro/2010"/>
    <hyperlink ref="I215" r:id="rId627" display="DATA:Setembro/2010"/>
    <hyperlink ref="I65310" r:id="rId628" display="DATA:Setembro/2010"/>
    <hyperlink ref="I65331" r:id="rId629" display="DATA:Setembro/2010"/>
    <hyperlink ref="I166" r:id="rId630" display="DATA:Setembro/2010"/>
    <hyperlink ref="I253" r:id="rId631" display="DATA:Setembro/2010"/>
    <hyperlink ref="I207" r:id="rId632" display="DATA:Setembro/2010"/>
    <hyperlink ref="I205" r:id="rId633" display="DATA:Setembro/2010"/>
    <hyperlink ref="I264" r:id="rId634" display="DATA:Setembro/2010"/>
    <hyperlink ref="I217" r:id="rId635" display="DATA:Setembro/2010"/>
    <hyperlink ref="I265" r:id="rId636" display="DATA:Setembro/2010"/>
    <hyperlink ref="I303" r:id="rId637" display="DATA:Setembro/2010"/>
    <hyperlink ref="I257" r:id="rId638" display="DATA:Setembro/2010"/>
    <hyperlink ref="I255" r:id="rId639" display="DATA:Setembro/2010"/>
    <hyperlink ref="I117" r:id="rId640" display="DATA:Setembro/2010"/>
    <hyperlink ref="I118" r:id="rId641" display="DATA:Setembro/2010"/>
    <hyperlink ref="I116" r:id="rId642" display="DATA:Setembro/2010"/>
    <hyperlink ref="I189" r:id="rId643" display="DATA:Setembro/2010"/>
    <hyperlink ref="I65256" r:id="rId644" display="DATA:Setembro/2010"/>
    <hyperlink ref="I196" r:id="rId645" display="DATA:Setembro/2010"/>
    <hyperlink ref="I65326" r:id="rId646" display="DATA:Setembro/2010"/>
    <hyperlink ref="I65291" r:id="rId647" display="DATA:Setembro/2010"/>
    <hyperlink ref="I65289" r:id="rId648" display="DATA:Setembro/2010"/>
    <hyperlink ref="I151" r:id="rId649" display="DATA:Setembro/2010"/>
    <hyperlink ref="I149" r:id="rId650" display="DATA:Setembro/2010"/>
    <hyperlink ref="I197" r:id="rId651" display="DATA:Setembro/2010"/>
    <hyperlink ref="I150" r:id="rId652" display="DATA:Setembro/2010"/>
    <hyperlink ref="I148" r:id="rId653" display="DATA:Setembro/2010"/>
    <hyperlink ref="I235" r:id="rId654" display="DATA:Setembro/2010"/>
    <hyperlink ref="I65330" r:id="rId655" display="DATA:Setembro/2010"/>
    <hyperlink ref="I65328" r:id="rId656" display="DATA:Setembro/2010"/>
    <hyperlink ref="I187" r:id="rId657" display="DATA:Setembro/2010"/>
    <hyperlink ref="I121" r:id="rId658" display="DATA:Setembro/2010"/>
    <hyperlink ref="I246" r:id="rId659" display="DATA:Setembro/2010"/>
    <hyperlink ref="I201" r:id="rId660" display="DATA:Setembro/2010"/>
    <hyperlink ref="I199" r:id="rId661" display="DATA:Setembro/2010"/>
    <hyperlink ref="I247" r:id="rId662" display="DATA:Setembro/2010"/>
    <hyperlink ref="I202" r:id="rId663" display="DATA:Setembro/2010"/>
    <hyperlink ref="I200" r:id="rId664" display="DATA:Setembro/2010"/>
    <hyperlink ref="I245" r:id="rId665" display="DATA:Setembro/2010"/>
    <hyperlink ref="I198" r:id="rId666" display="DATA:Setembro/2010"/>
    <hyperlink ref="I285" r:id="rId667" display="DATA:Setembro/2010"/>
    <hyperlink ref="I239" r:id="rId668" display="DATA:Setembro/2010"/>
    <hyperlink ref="I237" r:id="rId669" display="DATA:Setembro/2010"/>
    <hyperlink ref="I171" r:id="rId670" display="DATA:Setembro/2010"/>
    <hyperlink ref="I65303" r:id="rId671" display="DATA:Setembro/2010"/>
    <hyperlink ref="I65297" r:id="rId672" display="DATA:Setembro/2010"/>
    <hyperlink ref="I144" r:id="rId673" display="DATA:Setembro/2010"/>
    <hyperlink ref="I142" r:id="rId674" display="DATA:Setembro/2010"/>
    <hyperlink ref="I190" r:id="rId675" display="DATA:Setembro/2010"/>
    <hyperlink ref="I143" r:id="rId676" display="DATA:Setembro/2010"/>
    <hyperlink ref="I188" r:id="rId677" display="DATA:Setembro/2010"/>
    <hyperlink ref="I65318" r:id="rId678" display="DATA:Setembro/2010"/>
    <hyperlink ref="I65329" r:id="rId679" display="DATA:Setembro/2010"/>
    <hyperlink ref="I114" r:id="rId680" display="DATA:Setembro/2010"/>
    <hyperlink ref="I194" r:id="rId681" display="DATA:Setembro/2010"/>
    <hyperlink ref="I192" r:id="rId682" display="DATA:Setembro/2010"/>
    <hyperlink ref="I240" r:id="rId683" display="DATA:Setembro/2010"/>
    <hyperlink ref="I193" r:id="rId684" display="DATA:Setembro/2010"/>
    <hyperlink ref="I238" r:id="rId685" display="DATA:Setembro/2010"/>
    <hyperlink ref="I191" r:id="rId686" display="DATA:Setembro/2010"/>
    <hyperlink ref="I278" r:id="rId687" display="DATA:Setembro/2010"/>
    <hyperlink ref="I232" r:id="rId688" display="DATA:Setembro/2010"/>
    <hyperlink ref="I230" r:id="rId689" display="DATA:Setembro/2010"/>
    <hyperlink ref="I92" r:id="rId690" display="DATA:Setembro/2010"/>
    <hyperlink ref="I164" r:id="rId691" display="DATA:Setembro/2010"/>
    <hyperlink ref="I110" r:id="rId692" display="DATA:Setembro/2010"/>
    <hyperlink ref="I104" r:id="rId693" display="DATA:Setembro/2010"/>
    <hyperlink ref="I155" r:id="rId694" display="DATA:Setembro/2010"/>
    <hyperlink ref="I108" r:id="rId695" display="DATA:Setembro/2010"/>
    <hyperlink ref="I156" r:id="rId696" display="DATA:Setembro/2010"/>
    <hyperlink ref="I111" r:id="rId697" display="DATA:Setembro/2010"/>
    <hyperlink ref="I109" r:id="rId698" display="DATA:Setembro/2010"/>
    <hyperlink ref="I154" r:id="rId699" display="DATA:Setembro/2010"/>
    <hyperlink ref="I277" r:id="rId700" display="DATA:Setembro/2010"/>
    <hyperlink ref="I231" r:id="rId701" display="DATA:Setembro/2010"/>
    <hyperlink ref="I229" r:id="rId702" display="DATA:Setembro/2010"/>
    <hyperlink ref="I94" r:id="rId703" display="DATA:Setembro/2010"/>
    <hyperlink ref="I163" r:id="rId704" display="DATA:Setembro/2010"/>
    <hyperlink ref="I65293" r:id="rId705" display="DATA:Setembro/2010"/>
    <hyperlink ref="I288" r:id="rId706" display="DATA:Setembro/2010"/>
    <hyperlink ref="I243" r:id="rId707" display="DATA:Setembro/2010"/>
    <hyperlink ref="I241" r:id="rId708" display="DATA:Setembro/2010"/>
    <hyperlink ref="I289" r:id="rId709" display="DATA:Setembro/2010"/>
    <hyperlink ref="I244" r:id="rId710" display="DATA:Setembro/2010"/>
    <hyperlink ref="I242" r:id="rId711" display="DATA:Setembro/2010"/>
    <hyperlink ref="I287" r:id="rId712" display="DATA:Setembro/2010"/>
    <hyperlink ref="I327" r:id="rId713" display="DATA:Setembro/2010"/>
    <hyperlink ref="I281" r:id="rId714" display="DATA:Setembro/2010"/>
    <hyperlink ref="I279" r:id="rId715" display="DATA:Setembro/2010"/>
    <hyperlink ref="I65304" r:id="rId716" display="DATA:Setembro/2010"/>
    <hyperlink ref="I65305" r:id="rId717" display="DATA:Setembro/2010"/>
    <hyperlink ref="I65299" r:id="rId718" display="DATA:Setembro/2010"/>
    <hyperlink ref="I140" r:id="rId719" display="DATA:Setembro/2010"/>
    <hyperlink ref="I159" r:id="rId720" display="DATA:Setembro/2010"/>
    <hyperlink ref="I138" r:id="rId721" display="DATA:Setembro/2010"/>
    <hyperlink ref="I127" r:id="rId722" display="DATA:Setembro/2010"/>
    <hyperlink ref="I83" r:id="rId723" display="DATA:Setembro/2010"/>
    <hyperlink ref="I64785" r:id="rId724" display="DATA:Setembro/2010"/>
    <hyperlink ref="I64779" r:id="rId725" display="DATA:Setembro/2010"/>
    <hyperlink ref="I64756" r:id="rId726" display="DATA:Setembro/2010"/>
    <hyperlink ref="I64754" r:id="rId727" display="DATA:Setembro/2010"/>
    <hyperlink ref="I64786" r:id="rId728" display="DATA:Setembro/2010"/>
    <hyperlink ref="I64780" r:id="rId729" display="DATA:Setembro/2010"/>
    <hyperlink ref="I64757" r:id="rId730" display="DATA:Setembro/2010"/>
    <hyperlink ref="I64755" r:id="rId731" display="DATA:Setembro/2010"/>
    <hyperlink ref="I64784" r:id="rId732" display="DATA:Setembro/2010"/>
    <hyperlink ref="I64778" r:id="rId733" display="DATA:Setembro/2010"/>
    <hyperlink ref="I64753" r:id="rId734" display="DATA:Setembro/2010"/>
    <hyperlink ref="I64803" r:id="rId735" display="DATA:Setembro/2010"/>
    <hyperlink ref="I64801" r:id="rId736" display="DATA:Setembro/2010"/>
    <hyperlink ref="I64804" r:id="rId737" display="DATA:Setembro/2010"/>
    <hyperlink ref="I64802" r:id="rId738" display="DATA:Setembro/2010"/>
    <hyperlink ref="I64788" r:id="rId739" display="DATA:Setembro/2010"/>
    <hyperlink ref="I64789" r:id="rId740" display="DATA:Setembro/2010"/>
    <hyperlink ref="I64787" r:id="rId741" display="DATA:Setembro/2010"/>
    <hyperlink ref="I64760" r:id="rId742" display="DATA:Setembro/2010"/>
    <hyperlink ref="I64748" r:id="rId743" display="DATA:Setembro/2010"/>
    <hyperlink ref="I64725" r:id="rId744" display="DATA:Setembro/2010"/>
    <hyperlink ref="I64723" r:id="rId745" display="DATA:Setembro/2010"/>
    <hyperlink ref="I64761" r:id="rId746" display="DATA:Setembro/2010"/>
    <hyperlink ref="I64749" r:id="rId747" display="DATA:Setembro/2010"/>
    <hyperlink ref="I64726" r:id="rId748" display="DATA:Setembro/2010"/>
    <hyperlink ref="I64724" r:id="rId749" display="DATA:Setembro/2010"/>
    <hyperlink ref="I64759" r:id="rId750" display="DATA:Setembro/2010"/>
    <hyperlink ref="I64747" r:id="rId751" display="DATA:Setembro/2010"/>
    <hyperlink ref="I64722" r:id="rId752" display="DATA:Setembro/2010"/>
    <hyperlink ref="I64764" r:id="rId753" display="DATA:Setembro/2010"/>
    <hyperlink ref="I64762" r:id="rId754" display="DATA:Setembro/2010"/>
    <hyperlink ref="I64772" r:id="rId755" display="DATA:Setembro/2010"/>
    <hyperlink ref="I64770" r:id="rId756" display="DATA:Setembro/2010"/>
    <hyperlink ref="I64743" r:id="rId757" display="DATA:Setembro/2010"/>
    <hyperlink ref="I64737" r:id="rId758" display="DATA:Setembro/2010"/>
    <hyperlink ref="I64714" r:id="rId759" display="DATA:Setembro/2010"/>
    <hyperlink ref="I64712" r:id="rId760" display="DATA:Setembro/2010"/>
    <hyperlink ref="I64750" r:id="rId761" display="DATA:Setembro/2010"/>
    <hyperlink ref="I64744" r:id="rId762" display="DATA:Setembro/2010"/>
    <hyperlink ref="I64738" r:id="rId763" display="DATA:Setembro/2010"/>
    <hyperlink ref="I64715" r:id="rId764" display="DATA:Setembro/2010"/>
    <hyperlink ref="I64713" r:id="rId765" display="DATA:Setembro/2010"/>
    <hyperlink ref="I64742" r:id="rId766" display="DATA:Setembro/2010"/>
    <hyperlink ref="I64736" r:id="rId767" display="DATA:Setembro/2010"/>
    <hyperlink ref="I64711" r:id="rId768" display="DATA:Setembro/2010"/>
    <hyperlink ref="I64782" r:id="rId769" display="DATA:Setembro/2010"/>
    <hyperlink ref="I64776" r:id="rId770" display="DATA:Setembro/2010"/>
    <hyperlink ref="I64751" r:id="rId771" display="DATA:Setembro/2010"/>
    <hyperlink ref="I64734" r:id="rId772" display="DATA:Setembro/2010"/>
    <hyperlink ref="I64728" r:id="rId773" display="DATA:Setembro/2010"/>
    <hyperlink ref="I64699" r:id="rId774" display="DATA:Setembro/2010"/>
    <hyperlink ref="I64697" r:id="rId775" display="DATA:Setembro/2010"/>
    <hyperlink ref="I64735" r:id="rId776" display="DATA:Setembro/2010"/>
    <hyperlink ref="I64729" r:id="rId777" display="DATA:Setembro/2010"/>
    <hyperlink ref="I64700" r:id="rId778" display="DATA:Setembro/2010"/>
    <hyperlink ref="I64698" r:id="rId779" display="DATA:Setembro/2010"/>
    <hyperlink ref="I64733" r:id="rId780" display="DATA:Setembro/2010"/>
    <hyperlink ref="I64727" r:id="rId781" display="DATA:Setembro/2010"/>
    <hyperlink ref="I64721" r:id="rId782" display="DATA:Setembro/2010"/>
    <hyperlink ref="I64696" r:id="rId783" display="DATA:Setembro/2010"/>
    <hyperlink ref="I64773" r:id="rId784" display="DATA:Setembro/2010"/>
    <hyperlink ref="I64767" r:id="rId785" display="DATA:Setembro/2010"/>
    <hyperlink ref="I64781" r:id="rId786" display="DATA:Setembro/2010"/>
    <hyperlink ref="I64775" r:id="rId787" display="DATA:Setembro/2010"/>
    <hyperlink ref="I64769" r:id="rId788" display="DATA:Setembro/2010"/>
    <hyperlink ref="I64746" r:id="rId789" display="DATA:Setembro/2010"/>
    <hyperlink ref="I64774" r:id="rId790" display="DATA:Setembro/2010"/>
    <hyperlink ref="I64765" r:id="rId791" display="DATA:Setembro/2010"/>
    <hyperlink ref="I64763" r:id="rId792" display="DATA:Setembro/2010"/>
    <hyperlink ref="I64783" r:id="rId793" display="DATA:Setembro/2010"/>
    <hyperlink ref="I64777" r:id="rId794" display="DATA:Setembro/2010"/>
    <hyperlink ref="I64771" r:id="rId795" display="DATA:Setembro/2010"/>
    <hyperlink ref="I64719" r:id="rId796" display="DATA:Setembro/2010"/>
    <hyperlink ref="I64717" r:id="rId797" display="DATA:Setembro/2010"/>
    <hyperlink ref="I64720" r:id="rId798" display="DATA:Setembro/2010"/>
    <hyperlink ref="I64718" r:id="rId799" display="DATA:Setembro/2010"/>
    <hyperlink ref="I64741" r:id="rId800" display="DATA:Setembro/2010"/>
    <hyperlink ref="I64716" r:id="rId801" display="DATA:Setembro/2010"/>
    <hyperlink ref="I64758" r:id="rId802" display="DATA:Setembro/2010"/>
    <hyperlink ref="I64766" r:id="rId803" display="DATA:Setembro/2010"/>
    <hyperlink ref="I64731" r:id="rId804" display="DATA:Setembro/2010"/>
    <hyperlink ref="I64708" r:id="rId805" display="DATA:Setembro/2010"/>
    <hyperlink ref="I64706" r:id="rId806" display="DATA:Setembro/2010"/>
    <hyperlink ref="I64732" r:id="rId807" display="DATA:Setembro/2010"/>
    <hyperlink ref="I64709" r:id="rId808" display="DATA:Setembro/2010"/>
    <hyperlink ref="I64707" r:id="rId809" display="DATA:Setembro/2010"/>
    <hyperlink ref="I64730" r:id="rId810" display="DATA:Setembro/2010"/>
    <hyperlink ref="I64705" r:id="rId811" display="DATA:Setembro/2010"/>
    <hyperlink ref="I64745" r:id="rId812" display="DATA:Setembro/2010"/>
    <hyperlink ref="I64693" r:id="rId813" display="DATA:Setembro/2010"/>
    <hyperlink ref="I64691" r:id="rId814" display="DATA:Setembro/2010"/>
    <hyperlink ref="I64694" r:id="rId815" display="DATA:Setembro/2010"/>
    <hyperlink ref="I64692" r:id="rId816" display="DATA:Setembro/2010"/>
    <hyperlink ref="I64690" r:id="rId817" display="DATA:Setembro/2010"/>
    <hyperlink ref="I64740" r:id="rId818" display="DATA:Setembro/2010"/>
    <hyperlink ref="I64768" r:id="rId819" display="DATA:Setembro/2010"/>
    <hyperlink ref="I64752" r:id="rId820" display="DATA:Setembro/2010"/>
    <hyperlink ref="I64739" r:id="rId821" display="DATA:Setembro/2010"/>
    <hyperlink ref="I64710" r:id="rId822" display="DATA:Setembro/2010"/>
    <hyperlink ref="I64695" r:id="rId823" display="DATA:Setembro/2010"/>
    <hyperlink ref="I120" r:id="rId824" display="DATA:Setembro/2010"/>
    <hyperlink ref="I119" r:id="rId825" display="DATA:Setembro/2010"/>
    <hyperlink ref="I113" r:id="rId826" display="DATA:Setembro/2010"/>
    <hyperlink ref="I125" r:id="rId827" display="DATA:Setembro/2010"/>
    <hyperlink ref="I209" r:id="rId828" display="DATA:Setembro/2010"/>
    <hyperlink ref="I161" r:id="rId829" display="DATA:Setembro/2010"/>
    <hyperlink ref="I115" r:id="rId830" display="DATA:Setembro/2010"/>
    <hyperlink ref="I153" r:id="rId831" display="DATA:Setembro/2010"/>
    <hyperlink ref="I165" r:id="rId832" display="DATA:Setembro/2010"/>
    <hyperlink ref="I203" r:id="rId833" display="DATA:Setembro/2010"/>
    <hyperlink ref="I157" r:id="rId834" display="DATA:Setembro/2010"/>
    <hyperlink ref="I5" r:id="rId835" display="DATA:Setembro/2010"/>
    <hyperlink ref="I112" r:id="rId836" display="DATA:Setembro/2010"/>
    <hyperlink ref="I162" r:id="rId837" display="DATA:Setembro/2010"/>
    <hyperlink ref="I208" r:id="rId838" display="DATA:Setembro/2010"/>
    <hyperlink ref="I160" r:id="rId839" display="DATA:Setembro/2010"/>
    <hyperlink ref="I258" r:id="rId840" display="DATA:Setembro/2010"/>
    <hyperlink ref="I212" r:id="rId841" display="DATA:Setembro/2010"/>
    <hyperlink ref="I210" r:id="rId842" display="DATA:Setembro/2010"/>
    <hyperlink ref="I297" r:id="rId843" display="DATA:Setembro/2010"/>
    <hyperlink ref="I251" r:id="rId844" display="DATA:Setembro/2010"/>
    <hyperlink ref="I249" r:id="rId845" display="DATA:Setembro/2010"/>
    <hyperlink ref="I158" r:id="rId846" display="DATA:Setembro/2010"/>
    <hyperlink ref="I252" r:id="rId847" display="DATA:Setembro/2010"/>
    <hyperlink ref="I206" r:id="rId848" display="DATA:Setembro/2010"/>
    <hyperlink ref="I204" r:id="rId849" display="DATA:Setembro/2010"/>
    <hyperlink ref="I291" r:id="rId850" display="DATA:Setembro/2010"/>
    <hyperlink ref="I184" r:id="rId851" display="DATA:Setembro/2010"/>
    <hyperlink ref="I234" r:id="rId852" display="DATA:Setembro/2010"/>
    <hyperlink ref="I233" r:id="rId853" display="DATA:Setembro/2010"/>
    <hyperlink ref="I186" r:id="rId854" display="DATA:Setembro/2010"/>
    <hyperlink ref="I273" r:id="rId855" display="DATA:Setembro/2010"/>
    <hyperlink ref="I254" r:id="rId856" display="DATA:Setembro/2010"/>
    <hyperlink ref="I276" r:id="rId857" display="DATA:Setembro/2010"/>
    <hyperlink ref="I275" r:id="rId858" display="DATA:Setembro/2010"/>
    <hyperlink ref="I315" r:id="rId859" display="DATA:Setembro/2010"/>
    <hyperlink ref="I267" r:id="rId860" display="DATA:Setembro/2010"/>
    <hyperlink ref="I64702" r:id="rId861" display="DATA:Setembro/2010"/>
    <hyperlink ref="I64703" r:id="rId862" display="DATA:Setembro/2010"/>
    <hyperlink ref="I64701" r:id="rId863" display="DATA:Setembro/2010"/>
    <hyperlink ref="I64687" r:id="rId864" display="DATA:Setembro/2010"/>
    <hyperlink ref="I64685" r:id="rId865" display="DATA:Setembro/2010"/>
    <hyperlink ref="I64688" r:id="rId866" display="DATA:Setembro/2010"/>
    <hyperlink ref="I64686" r:id="rId867" display="DATA:Setembro/2010"/>
    <hyperlink ref="I64684" r:id="rId868" display="DATA:Setembro/2010"/>
    <hyperlink ref="I64704" r:id="rId869" display="DATA:Setembro/2010"/>
    <hyperlink ref="I64681" r:id="rId870" display="DATA:Setembro/2010"/>
    <hyperlink ref="I64679" r:id="rId871" display="DATA:Setembro/2010"/>
    <hyperlink ref="I64682" r:id="rId872" display="DATA:Setembro/2010"/>
    <hyperlink ref="I64680" r:id="rId873" display="DATA:Setembro/2010"/>
    <hyperlink ref="I64678" r:id="rId874" display="DATA:Setembro/2010"/>
    <hyperlink ref="I64683" r:id="rId875" display="DATA:Setembro/2010"/>
    <hyperlink ref="I65360" r:id="rId876" display="DATA:Setembro/2010"/>
    <hyperlink ref="I272" r:id="rId877" display="DATA:Setembro/2010"/>
    <hyperlink ref="I311" r:id="rId878" display="DATA:Setembro/2010"/>
    <hyperlink ref="I65335" r:id="rId879" display="DATA:Setembro/2010"/>
    <hyperlink ref="I305" r:id="rId880" display="DATA:Setembro/2010"/>
    <hyperlink ref="I248" r:id="rId881" display="DATA:Setembro/2010"/>
    <hyperlink ref="I65336" r:id="rId882" display="DATA:Setembro/2010"/>
    <hyperlink ref="I280" r:id="rId883" display="DATA:Setembro/2010"/>
    <hyperlink ref="I65324" r:id="rId884" display="DATA:Setembro/2010"/>
    <hyperlink ref="I268" r:id="rId885" display="DATA:Setembro/2010"/>
    <hyperlink ref="I290" r:id="rId886" display="DATA:Setembro/2010"/>
    <hyperlink ref="I329" r:id="rId887" display="DATA:Setembro/2010"/>
    <hyperlink ref="I283" r:id="rId888" display="DATA:Setembro/2010"/>
    <hyperlink ref="I65348" r:id="rId889" display="DATA:Setembro/2010"/>
    <hyperlink ref="I260" r:id="rId890" display="DATA:Setembro/2010"/>
    <hyperlink ref="I310" r:id="rId891" display="DATA:Setembro/2010"/>
    <hyperlink ref="I262" r:id="rId892" display="DATA:Setembro/2010"/>
    <hyperlink ref="I304" r:id="rId893" display="DATA:Setembro/2010"/>
    <hyperlink ref="I256" r:id="rId894" display="DATA:Setembro/2010"/>
    <hyperlink ref="I236" r:id="rId895" display="DATA:Setembro/2010"/>
    <hyperlink ref="I286" r:id="rId896" display="DATA:Setembro/2010"/>
    <hyperlink ref="I328" r:id="rId897" display="DATA:Setembro/2010"/>
    <hyperlink ref="I282" r:id="rId898" display="DATA:Setembro/2010"/>
    <hyperlink ref="I65347" r:id="rId899" display="DATA:Setembro/2010"/>
    <hyperlink ref="I299" r:id="rId900" display="DATA:Setembro/2010"/>
    <hyperlink ref="I293" r:id="rId901" display="DATA:Setembro/2010"/>
    <hyperlink ref="I317" r:id="rId902" display="DATA:Setembro/2010"/>
    <hyperlink ref="I64689" r:id="rId903" display="DATA:Setembro/2010"/>
    <hyperlink ref="I2" r:id="rId904" display="DATA:Setembro/2010"/>
    <hyperlink ref="I274" r:id="rId905" display="DATA:Setembro/2010"/>
    <hyperlink ref="I314" r:id="rId906" display="DATA:Setembro/2010"/>
    <hyperlink ref="I65338" r:id="rId907" display="DATA:Setembro/2010"/>
    <hyperlink ref="I65337" r:id="rId908" display="DATA:Setembro/2010"/>
    <hyperlink ref="I308" r:id="rId909" display="DATA:Setembro/2010"/>
    <hyperlink ref="I250" r:id="rId910" display="DATA:Setembro/2010"/>
    <hyperlink ref="I65339" r:id="rId911" display="DATA:Setembro/2010"/>
    <hyperlink ref="I294" r:id="rId912" display="DATA:Setembro/2010"/>
    <hyperlink ref="I292" r:id="rId913" display="DATA:Setembro/2010"/>
    <hyperlink ref="I332" r:id="rId914" display="DATA:Setembro/2010"/>
    <hyperlink ref="I284" r:id="rId915" display="DATA:Setembro/2010"/>
    <hyperlink ref="I307" r:id="rId916" display="DATA:Setembro/2010"/>
    <hyperlink ref="I301" r:id="rId917" display="DATA:Setembro/2010"/>
    <hyperlink ref="I325" r:id="rId918" display="DATA:Setembro/2010"/>
    <hyperlink ref="I65354" r:id="rId919" display="DATA:Setembro/2010"/>
    <hyperlink ref="I64677" r:id="rId920" display="DATA:Setembro/2010"/>
    <hyperlink ref="I64676" r:id="rId921" display="DATA:Setembro/2010"/>
    <hyperlink ref="I64673" r:id="rId922" display="DATA:Setembro/2010"/>
    <hyperlink ref="I64671" r:id="rId923" display="DATA:Setembro/2010"/>
    <hyperlink ref="I64674" r:id="rId924" display="DATA:Setembro/2010"/>
    <hyperlink ref="I64672" r:id="rId925" display="DATA:Setembro/2010"/>
    <hyperlink ref="I64670" r:id="rId926" display="DATA:Setembro/2010"/>
    <hyperlink ref="I64675" r:id="rId927" display="DATA:Setembro/2010"/>
    <hyperlink ref="I65355" r:id="rId928" display="DATA:Setembro/2010"/>
    <hyperlink ref="I64669" r:id="rId929" display="DATA:Setembro/2010"/>
    <hyperlink ref="I64668" r:id="rId930" display="DATA:Setembro/2010"/>
    <hyperlink ref="I65353" r:id="rId931" display="DATA:Setembro/2010"/>
    <hyperlink ref="I65343" r:id="rId932" display="DATA:Setembro/2010"/>
    <hyperlink ref="I296" r:id="rId933" display="DATA:Setembro/2010"/>
    <hyperlink ref="I302" r:id="rId934" display="DATA:Setembro/2010"/>
    <hyperlink ref="I64666" r:id="rId935" display="DATA:Setembro/2010"/>
    <hyperlink ref="I64667" r:id="rId936" display="DATA:Setembro/2010"/>
    <hyperlink ref="I64665" r:id="rId937" display="DATA:Setembro/2010"/>
    <hyperlink ref="I298" r:id="rId938" display="DATA:Setembro/2010"/>
    <hyperlink ref="I316" r:id="rId939" display="DATA:Setembro/2010"/>
    <hyperlink ref="I295" r:id="rId940" display="DATA:Setembro/2010"/>
    <hyperlink ref="I319" r:id="rId941" display="DATA:Setembro/2010"/>
    <hyperlink ref="I312" r:id="rId942" display="DATA:Setembro/2010"/>
    <hyperlink ref="I65341" r:id="rId943" display="DATA:Setembro/2010"/>
    <hyperlink ref="I64664" r:id="rId944" display="DATA:Setembro/2010"/>
    <hyperlink ref="I64663" r:id="rId945" display="DATA:Setembro/2010"/>
    <hyperlink ref="I64660" r:id="rId946" display="DATA:Setembro/2010"/>
    <hyperlink ref="I64658" r:id="rId947" display="DATA:Setembro/2010"/>
    <hyperlink ref="I64661" r:id="rId948" display="DATA:Setembro/2010"/>
    <hyperlink ref="I64659" r:id="rId949" display="DATA:Setembro/2010"/>
    <hyperlink ref="I64657" r:id="rId950" display="DATA:Setembro/2010"/>
    <hyperlink ref="I64662" r:id="rId951" display="DATA:Setembro/2010"/>
    <hyperlink ref="I65342" r:id="rId952" display="DATA:Setembro/2010"/>
    <hyperlink ref="I64656" r:id="rId953" display="DATA:Setembro/2010"/>
    <hyperlink ref="I64655" r:id="rId954" display="DATA:Setembro/2010"/>
    <hyperlink ref="I65340" r:id="rId955" display="DATA:Setembro/2010"/>
    <hyperlink ref="I65399" r:id="rId956" display="DATA:Setembro/2010"/>
    <hyperlink ref="I65361" r:id="rId957" display="DATA:Setembro/2010"/>
    <hyperlink ref="I65384" r:id="rId958" display="DATA:Setembro/2010"/>
    <hyperlink ref="I65378" r:id="rId959" display="DATA:Setembro/2010"/>
    <hyperlink ref="I65372" r:id="rId960" display="DATA:Setembro/2010"/>
    <hyperlink ref="I65349" r:id="rId961" display="DATA:Setembro/2010"/>
    <hyperlink ref="I65385" r:id="rId962" display="DATA:Setembro/2010"/>
    <hyperlink ref="I65379" r:id="rId963" display="DATA:Setembro/2010"/>
    <hyperlink ref="I65373" r:id="rId964" display="DATA:Setembro/2010"/>
    <hyperlink ref="I65383" r:id="rId965" display="DATA:Setembro/2010"/>
    <hyperlink ref="I65377" r:id="rId966" display="DATA:Setembro/2010"/>
    <hyperlink ref="I65371" r:id="rId967" display="DATA:Setembro/2010"/>
    <hyperlink ref="I65386" r:id="rId968" display="DATA:Setembro/2010"/>
    <hyperlink ref="I65400" r:id="rId969" display="DATA:Setembro/2010"/>
    <hyperlink ref="I65394" r:id="rId970" display="DATA:Setembro/2010"/>
    <hyperlink ref="I65396" r:id="rId971" display="DATA:Setembro/2010"/>
    <hyperlink ref="I65402" r:id="rId972" display="DATA:Setembro/2010"/>
    <hyperlink ref="I336" r:id="rId973" display="DATA:Setembro/2010"/>
    <hyperlink ref="I330" r:id="rId974" display="DATA:Setembro/2010"/>
    <hyperlink ref="I354" r:id="rId975" display="DATA:Setembro/2010"/>
    <hyperlink ref="I306" r:id="rId976" display="DATA:Setembro/2010"/>
    <hyperlink ref="I65401" r:id="rId977" display="DATA:Setembro/2010"/>
    <hyperlink ref="I65398" r:id="rId978" display="DATA:Setembro/2010"/>
    <hyperlink ref="I324" r:id="rId979" display="DATA:Setembro/2010"/>
    <hyperlink ref="I318" r:id="rId980" display="DATA:Setembro/2010"/>
    <hyperlink ref="I300" r:id="rId981" display="DATA:Setembro/2010"/>
    <hyperlink ref="I342" r:id="rId982" display="DATA:Setembro/2010"/>
    <hyperlink ref="I65387" r:id="rId983" display="DATA:Setembro/2010"/>
    <hyperlink ref="I65406" r:id="rId984" display="DATA:Setembro/2010"/>
    <hyperlink ref="I338" r:id="rId985" display="DATA:Setembro/2010"/>
    <hyperlink ref="I65362" r:id="rId986" display="DATA:Setembro/2010"/>
    <hyperlink ref="I65363" r:id="rId987" display="DATA:Setembro/2010"/>
    <hyperlink ref="I356" r:id="rId988" display="DATA:Setembro/2010"/>
    <hyperlink ref="I65404" r:id="rId989" display="DATA:Setembro/2010"/>
    <hyperlink ref="I65405" r:id="rId990" display="DATA:Setembro/2010"/>
    <hyperlink ref="I65375" r:id="rId991" display="DATA:Setembro/2010"/>
    <hyperlink ref="I337" r:id="rId992" display="DATA:Setembro/2010"/>
    <hyperlink ref="I331" r:id="rId993" display="DATA:Setembro/2010"/>
    <hyperlink ref="I313" r:id="rId994" display="DATA:Setembro/2010"/>
    <hyperlink ref="I355" r:id="rId995" display="DATA:Setembro/2010"/>
    <hyperlink ref="I65374" r:id="rId996" display="DATA:Setembro/2010"/>
    <hyperlink ref="I326" r:id="rId997" display="DATA:Setembro/2010"/>
    <hyperlink ref="I320" r:id="rId998" display="DATA:Setembro/2010"/>
    <hyperlink ref="I344" r:id="rId999" display="DATA:Setembro/2010"/>
    <hyperlink ref="I65395" r:id="rId1000" display="DATA:Setembro/2010"/>
    <hyperlink ref="I341" r:id="rId1001" display="DATA:Setembro/2010"/>
    <hyperlink ref="I65365" r:id="rId1002" display="DATA:Setembro/2010"/>
    <hyperlink ref="I65364" r:id="rId1003" display="DATA:Setembro/2010"/>
    <hyperlink ref="I335" r:id="rId1004" display="DATA:Setembro/2010"/>
    <hyperlink ref="I65366" r:id="rId1005" display="DATA:Setembro/2010"/>
    <hyperlink ref="I321" r:id="rId1006" display="DATA:Setembro/2010"/>
    <hyperlink ref="I359" r:id="rId1007" display="DATA:Setembro/2010"/>
    <hyperlink ref="I4" r:id="rId1008" display="DATA:Setembro/2010"/>
    <hyperlink ref="I65407" r:id="rId1009" display="DATA:Setembro/2010"/>
    <hyperlink ref="I334" r:id="rId1010" display="DATA:Setembro/2010"/>
    <hyperlink ref="I352" r:id="rId1011" display="DATA:Setembro/2010"/>
    <hyperlink ref="I65403" r:id="rId1012" display="DATA:Setembro/2010"/>
    <hyperlink ref="I65381" r:id="rId1013" display="DATA:Setembro/2010"/>
    <hyperlink ref="I65382" r:id="rId1014" display="DATA:Setembro/2010"/>
    <hyperlink ref="I65380" r:id="rId1015" display="DATA:Setembro/2010"/>
    <hyperlink ref="I65367" r:id="rId1016" display="DATA:Setembro/2010"/>
    <hyperlink ref="I65390" r:id="rId1017" display="DATA:Setembro/2010"/>
    <hyperlink ref="I65391" r:id="rId1018" display="DATA:Setembro/2010"/>
    <hyperlink ref="I65389" r:id="rId1019" display="DATA:Setembro/2010"/>
    <hyperlink ref="I65392" r:id="rId1020" display="DATA:Setembro/2010"/>
    <hyperlink ref="I65408" r:id="rId1021" display="DATA:Setembro/2010"/>
    <hyperlink ref="I322" r:id="rId1022" display="DATA:Setembro/2010"/>
    <hyperlink ref="I360" r:id="rId1023" display="DATA:Setembro/2010"/>
    <hyperlink ref="I348" r:id="rId1024" display="DATA:Setembro/2010"/>
    <hyperlink ref="I65393" r:id="rId1025" display="DATA:Setembro/2010"/>
    <hyperlink ref="I65368" r:id="rId1026" display="DATA:Setembro/2010"/>
    <hyperlink ref="I65369" r:id="rId1027" display="DATA:Setembro/2010"/>
    <hyperlink ref="I323" r:id="rId1028" display="DATA:Setembro/2010"/>
    <hyperlink ref="I362" r:id="rId1029" display="DATA:Setembro/2010"/>
    <hyperlink ref="I343" r:id="rId1030" display="DATA:Setembro/2010"/>
    <hyperlink ref="I361" r:id="rId1031" display="DATA:Setembro/2010"/>
    <hyperlink ref="I350" r:id="rId1032" display="DATA:Setembro/2010"/>
    <hyperlink ref="I347" r:id="rId1033" display="DATA:Setembro/2010"/>
    <hyperlink ref="I65370" r:id="rId1034" display="DATA:Setembro/2010"/>
    <hyperlink ref="I365" r:id="rId1035" display="DATA:Setembro/2010"/>
    <hyperlink ref="I340" r:id="rId1036" display="DATA:Setembro/2010"/>
    <hyperlink ref="I358" r:id="rId1037" display="DATA:Setembro/2010"/>
    <hyperlink ref="I65388" r:id="rId1038" display="DATA:Setembro/2010"/>
    <hyperlink ref="I345" r:id="rId1039" display="DATA:Setembro/2010"/>
    <hyperlink ref="I339" r:id="rId1040" display="DATA:Setembro/2010"/>
    <hyperlink ref="I363" r:id="rId1041" display="DATA:Setembro/2010"/>
    <hyperlink ref="I333" r:id="rId1042" display="DATA:Setembro/2010"/>
    <hyperlink ref="I351" r:id="rId1043" display="DATA:Setembro/2010"/>
    <hyperlink ref="I346" r:id="rId1044" display="DATA:Setembro/2010"/>
    <hyperlink ref="I364" r:id="rId1045" display="DATA:Setembro/2010"/>
    <hyperlink ref="I353" r:id="rId1046" display="DATA:Setembro/2010"/>
    <hyperlink ref="I368" r:id="rId1047" display="DATA:Setembro/2010"/>
    <hyperlink ref="I65376" r:id="rId1048" display="DATA:Setembro/2010"/>
    <hyperlink ref="I371" r:id="rId1049" display="DATA:Setembro/2010"/>
    <hyperlink ref="I349" r:id="rId1050" display="DATA:Setembro/2010"/>
    <hyperlink ref="I373" r:id="rId1051" display="DATA:Setembro/2010"/>
    <hyperlink ref="I372" r:id="rId1052" display="DATA:Setembro/2010"/>
    <hyperlink ref="I376" r:id="rId1053" display="DATA:Setembro/2010"/>
    <hyperlink ref="I369" r:id="rId1054" display="DATA:Setembro/2010"/>
    <hyperlink ref="I65397" r:id="rId1055" display="DATA:Setembro/2010"/>
    <hyperlink ref="I366" r:id="rId1056" display="DATA:Setembro/2010"/>
    <hyperlink ref="I384" r:id="rId1057" display="DATA:Setembro/2010"/>
    <hyperlink ref="I386" r:id="rId1058" display="DATA:Setembro/2010"/>
    <hyperlink ref="I367" r:id="rId1059" display="DATA:Setembro/2010"/>
    <hyperlink ref="I385" r:id="rId1060" display="DATA:Setembro/2010"/>
    <hyperlink ref="I374" r:id="rId1061" display="DATA:Setembro/2010"/>
    <hyperlink ref="I389" r:id="rId1062" display="DATA:Setembro/2010"/>
    <hyperlink ref="I382" r:id="rId1063" display="DATA:Setembro/2010"/>
    <hyperlink ref="I370" r:id="rId1064" display="DATA:Setembro/2010"/>
    <hyperlink ref="I65420" r:id="rId1065" display="DATA:Setembro/2010"/>
    <hyperlink ref="I65418" r:id="rId1066" display="DATA:Setembro/2010"/>
    <hyperlink ref="I65421" r:id="rId1067" display="DATA:Setembro/2010"/>
    <hyperlink ref="I65419" r:id="rId1068" display="DATA:Setembro/2010"/>
    <hyperlink ref="I65417" r:id="rId1069" display="DATA:Setembro/2010"/>
    <hyperlink ref="I65413" r:id="rId1070" display="DATA:Setembro/2010"/>
    <hyperlink ref="I65434" r:id="rId1071" display="DATA:Setembro/2010"/>
    <hyperlink ref="I65432" r:id="rId1072" display="DATA:Setembro/2010"/>
    <hyperlink ref="I65435" r:id="rId1073" display="DATA:Setembro/2010"/>
    <hyperlink ref="I65433" r:id="rId1074" display="DATA:Setembro/2010"/>
    <hyperlink ref="I65431" r:id="rId1075" display="DATA:Setembro/2010"/>
    <hyperlink ref="I65427" r:id="rId1076" display="DATA:Setembro/2010"/>
    <hyperlink ref="I65423" r:id="rId1077" display="DATA:Setembro/2010"/>
    <hyperlink ref="I65411" r:id="rId1078" display="DATA:Setembro/2010"/>
    <hyperlink ref="I65424" r:id="rId1079" display="DATA:Setembro/2010"/>
    <hyperlink ref="I65412" r:id="rId1080" display="DATA:Setembro/2010"/>
    <hyperlink ref="I65422" r:id="rId1081" display="DATA:Setembro/2010"/>
    <hyperlink ref="I65416" r:id="rId1082" display="DATA:Setembro/2010"/>
    <hyperlink ref="I65410" r:id="rId1083" display="DATA:Setembro/2010"/>
    <hyperlink ref="I65450" r:id="rId1084" display="DATA:Setembro/2010"/>
    <hyperlink ref="I65425" r:id="rId1085" display="DATA:Setembro/2010"/>
    <hyperlink ref="I65428" r:id="rId1086" display="DATA:Setembro/2010"/>
    <hyperlink ref="I65429" r:id="rId1087" display="DATA:Setembro/2010"/>
    <hyperlink ref="I65438" r:id="rId1088" display="DATA:Setembro/2010"/>
    <hyperlink ref="I65436" r:id="rId1089" display="DATA:Setembro/2010"/>
    <hyperlink ref="I65446" r:id="rId1090" display="DATA:Setembro/2010"/>
    <hyperlink ref="I65444" r:id="rId1091" display="DATA:Setembro/2010"/>
    <hyperlink ref="I65454" r:id="rId1092" display="DATA:Setembro/2010"/>
    <hyperlink ref="I65456" r:id="rId1093" display="DATA:Setembro/2010"/>
    <hyperlink ref="I378" r:id="rId1094" display="DATA:Setembro/2010"/>
    <hyperlink ref="I379" r:id="rId1095" display="DATA:Setembro/2010"/>
    <hyperlink ref="I377" r:id="rId1096" display="DATA:Setembro/2010"/>
    <hyperlink ref="I417" r:id="rId1097" display="DATA:Setembro/2010"/>
    <hyperlink ref="I65441" r:id="rId1098" display="DATA:Setembro/2010"/>
    <hyperlink ref="I428" r:id="rId1099" display="DATA:Setembro/2010"/>
    <hyperlink ref="I383" r:id="rId1100" display="DATA:Setembro/2010"/>
    <hyperlink ref="I381" r:id="rId1101" display="DATA:Setembro/2010"/>
    <hyperlink ref="I429" r:id="rId1102" display="DATA:Setembro/2010"/>
    <hyperlink ref="I427" r:id="rId1103" display="DATA:Setembro/2010"/>
    <hyperlink ref="I380" r:id="rId1104" display="DATA:Setembro/2010"/>
    <hyperlink ref="I467" r:id="rId1105" display="DATA:Setembro/2010"/>
    <hyperlink ref="I421" r:id="rId1106" display="DATA:Setembro/2010"/>
    <hyperlink ref="I419" r:id="rId1107" display="DATA:Setembro/2010"/>
    <hyperlink ref="I65409" r:id="rId1108" display="DATA:Setembro/2010"/>
    <hyperlink ref="I65445" r:id="rId1109" display="DATA:Setembro/2010"/>
    <hyperlink ref="I65439" r:id="rId1110" display="DATA:Setembro/2010"/>
    <hyperlink ref="I65443" r:id="rId1111" display="DATA:Setembro/2010"/>
    <hyperlink ref="I65437" r:id="rId1112" display="DATA:Setembro/2010"/>
    <hyperlink ref="I65448" r:id="rId1113" display="DATA:Setembro/2010"/>
    <hyperlink ref="I65426" r:id="rId1114" display="DATA:Setembro/2010"/>
    <hyperlink ref="I65440" r:id="rId1115" display="DATA:Setembro/2010"/>
    <hyperlink ref="I411" r:id="rId1116" display="DATA:Setembro/2010"/>
    <hyperlink ref="I65415" r:id="rId1117" display="DATA:Setembro/2010"/>
    <hyperlink ref="I422" r:id="rId1118" display="DATA:Setembro/2010"/>
    <hyperlink ref="I375" r:id="rId1119" display="DATA:Setembro/2010"/>
    <hyperlink ref="I423" r:id="rId1120" display="DATA:Setembro/2010"/>
    <hyperlink ref="I461" r:id="rId1121" display="DATA:Setembro/2010"/>
    <hyperlink ref="I415" r:id="rId1122" display="DATA:Setembro/2010"/>
    <hyperlink ref="I413" r:id="rId1123" display="DATA:Setembro/2010"/>
    <hyperlink ref="I65442" r:id="rId1124" display="DATA:Setembro/2010"/>
    <hyperlink ref="I65414" r:id="rId1125" display="DATA:Setembro/2010"/>
    <hyperlink ref="I65449" r:id="rId1126" display="DATA:Setembro/2010"/>
    <hyperlink ref="I65447" r:id="rId1127" display="DATA:Setembro/2010"/>
    <hyperlink ref="I393" r:id="rId1128" display="DATA:Setembro/2010"/>
    <hyperlink ref="I404" r:id="rId1129" display="DATA:Setembro/2010"/>
    <hyperlink ref="I357" r:id="rId1130" display="DATA:Setembro/2010"/>
    <hyperlink ref="I405" r:id="rId1131" display="DATA:Setembro/2010"/>
    <hyperlink ref="I403" r:id="rId1132" display="DATA:Setembro/2010"/>
    <hyperlink ref="I443" r:id="rId1133" display="DATA:Setembro/2010"/>
    <hyperlink ref="I397" r:id="rId1134" display="DATA:Setembro/2010"/>
    <hyperlink ref="I395" r:id="rId1135" display="DATA:Setembro/2010"/>
    <hyperlink ref="I65453" r:id="rId1136" display="DATA:Setembro/2010"/>
    <hyperlink ref="I65455" r:id="rId1137" display="DATA:Setembro/2010"/>
    <hyperlink ref="I65430" r:id="rId1138" display="DATA:Setembro/2010"/>
    <hyperlink ref="I398" r:id="rId1139" display="DATA:Setembro/2010"/>
    <hyperlink ref="I396" r:id="rId1140" display="DATA:Setembro/2010"/>
    <hyperlink ref="I436" r:id="rId1141" display="DATA:Setembro/2010"/>
    <hyperlink ref="I390" r:id="rId1142" display="DATA:Setembro/2010"/>
    <hyperlink ref="I388" r:id="rId1143" display="DATA:Setembro/2010"/>
    <hyperlink ref="I65452" r:id="rId1144" display="DATA:Setembro/2010"/>
    <hyperlink ref="I424" r:id="rId1145" display="DATA:Setembro/2010"/>
    <hyperlink ref="I435" r:id="rId1146" display="DATA:Setembro/2010"/>
    <hyperlink ref="I387" r:id="rId1147" display="DATA:Setembro/2010"/>
    <hyperlink ref="I65451" r:id="rId1148" display="DATA:Setembro/2010"/>
    <hyperlink ref="I446" r:id="rId1149" display="DATA:Setembro/2010"/>
    <hyperlink ref="I401" r:id="rId1150" display="DATA:Setembro/2010"/>
    <hyperlink ref="I399" r:id="rId1151" display="DATA:Setembro/2010"/>
    <hyperlink ref="I447" r:id="rId1152" display="DATA:Setembro/2010"/>
    <hyperlink ref="I402" r:id="rId1153" display="DATA:Setembro/2010"/>
    <hyperlink ref="I400" r:id="rId1154" display="DATA:Setembro/2010"/>
    <hyperlink ref="I445" r:id="rId1155" display="DATA:Setembro/2010"/>
    <hyperlink ref="I485" r:id="rId1156" display="DATA:Setembro/2010"/>
    <hyperlink ref="I439" r:id="rId1157" display="DATA:Setembro/2010"/>
    <hyperlink ref="I437" r:id="rId1158" display="DATA:Setembro/2010"/>
    <hyperlink ref="I65457" r:id="rId1159" display="DATA:Setembro/2010"/>
    <hyperlink ref="I414" r:id="rId1160" display="DATA:Setembro/2010"/>
    <hyperlink ref="I425" r:id="rId1161" display="DATA:Setembro/2010"/>
    <hyperlink ref="I426" r:id="rId1162" display="DATA:Setembro/2010"/>
    <hyperlink ref="I464" r:id="rId1163" display="DATA:Setembro/2010"/>
    <hyperlink ref="I418" r:id="rId1164" display="DATA:Setembro/2010"/>
    <hyperlink ref="I416" r:id="rId1165" display="DATA:Setembro/2010"/>
    <hyperlink ref="I408" r:id="rId1166" display="DATA:Setembro/2010"/>
    <hyperlink ref="I420" r:id="rId1167" display="DATA:Setembro/2010"/>
    <hyperlink ref="I458" r:id="rId1168" display="DATA:Setembro/2010"/>
    <hyperlink ref="I412" r:id="rId1169" display="DATA:Setembro/2010"/>
    <hyperlink ref="I410" r:id="rId1170" display="DATA:Setembro/2010"/>
    <hyperlink ref="I440" r:id="rId1171" display="DATA:Setembro/2010"/>
    <hyperlink ref="I394" r:id="rId1172" display="DATA:Setembro/2010"/>
    <hyperlink ref="I392" r:id="rId1173" display="DATA:Setembro/2010"/>
    <hyperlink ref="I433" r:id="rId1174" display="DATA:Setembro/2010"/>
    <hyperlink ref="I432" r:id="rId1175" display="DATA:Setembro/2010"/>
    <hyperlink ref="I444" r:id="rId1176" display="DATA:Setembro/2010"/>
    <hyperlink ref="I442" r:id="rId1177" display="DATA:Setembro/2010"/>
    <hyperlink ref="I482" r:id="rId1178" display="DATA:Setembro/2010"/>
    <hyperlink ref="I434" r:id="rId1179" display="DATA:Setembro/2010"/>
    <hyperlink ref="I452" r:id="rId1180" display="DATA:Setembro/2010"/>
    <hyperlink ref="I406" r:id="rId1181" display="DATA:Setembro/2010"/>
    <hyperlink ref="I438" r:id="rId1182" display="DATA:Setembro/2010"/>
    <hyperlink ref="I391" r:id="rId1183" display="DATA:Setembro/2010"/>
    <hyperlink ref="I476" r:id="rId1184" display="DATA:Setembro/2010"/>
    <hyperlink ref="I430" r:id="rId1185" display="DATA:Setembro/2010"/>
    <hyperlink ref="I456" r:id="rId1186" display="DATA:Setembro/2010"/>
    <hyperlink ref="I450" r:id="rId1187" display="DATA:Setembro/2010"/>
    <hyperlink ref="I474" r:id="rId1188" display="DATA:Setembro/2010"/>
    <hyperlink ref="I465" r:id="rId1189" display="DATA:Setembro/2010"/>
    <hyperlink ref="I466" r:id="rId1190" display="DATA:Setembro/2010"/>
    <hyperlink ref="I504" r:id="rId1191" display="DATA:Setembro/2010"/>
    <hyperlink ref="I515" r:id="rId1192" display="DATA:Setembro/2010"/>
    <hyperlink ref="I470" r:id="rId1193" display="DATA:Setembro/2010"/>
    <hyperlink ref="I468" r:id="rId1194" display="DATA:Setembro/2010"/>
    <hyperlink ref="I516" r:id="rId1195" display="DATA:Setembro/2010"/>
    <hyperlink ref="I471" r:id="rId1196" display="DATA:Setembro/2010"/>
    <hyperlink ref="I469" r:id="rId1197" display="DATA:Setembro/2010"/>
    <hyperlink ref="I514" r:id="rId1198" display="DATA:Setembro/2010"/>
    <hyperlink ref="I554" r:id="rId1199" display="DATA:Setembro/2010"/>
    <hyperlink ref="I508" r:id="rId1200" display="DATA:Setembro/2010"/>
    <hyperlink ref="I506" r:id="rId1201" display="DATA:Setembro/2010"/>
    <hyperlink ref="I459" r:id="rId1202" display="DATA:Setembro/2010"/>
    <hyperlink ref="I460" r:id="rId1203" display="DATA:Setembro/2010"/>
    <hyperlink ref="I498" r:id="rId1204" display="DATA:Setembro/2010"/>
    <hyperlink ref="I509" r:id="rId1205" display="DATA:Setembro/2010"/>
    <hyperlink ref="I462" r:id="rId1206" display="DATA:Setembro/2010"/>
    <hyperlink ref="I510" r:id="rId1207" display="DATA:Setembro/2010"/>
    <hyperlink ref="I463" r:id="rId1208" display="DATA:Setembro/2010"/>
    <hyperlink ref="I548" r:id="rId1209" display="DATA:Setembro/2010"/>
    <hyperlink ref="I502" r:id="rId1210" display="DATA:Setembro/2010"/>
    <hyperlink ref="I500" r:id="rId1211" display="DATA:Setembro/2010"/>
    <hyperlink ref="I441" r:id="rId1212" display="DATA:Setembro/2010"/>
    <hyperlink ref="I480" r:id="rId1213" display="DATA:Setembro/2010"/>
    <hyperlink ref="I491" r:id="rId1214" display="DATA:Setembro/2010"/>
    <hyperlink ref="I492" r:id="rId1215" display="DATA:Setembro/2010"/>
    <hyperlink ref="I490" r:id="rId1216" display="DATA:Setembro/2010"/>
    <hyperlink ref="I530" r:id="rId1217" display="DATA:Setembro/2010"/>
    <hyperlink ref="I484" r:id="rId1218" display="DATA:Setembro/2010"/>
    <hyperlink ref="I473" r:id="rId1219" display="DATA:Setembro/2010"/>
    <hyperlink ref="I483" r:id="rId1220" display="DATA:Setembro/2010"/>
    <hyperlink ref="I523" r:id="rId1221" display="DATA:Setembro/2010"/>
    <hyperlink ref="I477" r:id="rId1222" display="DATA:Setembro/2010"/>
    <hyperlink ref="I475" r:id="rId1223" display="DATA:Setembro/2010"/>
    <hyperlink ref="I409" r:id="rId1224" display="DATA:Setembro/2010"/>
    <hyperlink ref="I472" r:id="rId1225" display="DATA:Setembro/2010"/>
    <hyperlink ref="I511" r:id="rId1226" display="DATA:Setembro/2010"/>
    <hyperlink ref="I522" r:id="rId1227" display="DATA:Setembro/2010"/>
    <hyperlink ref="I533" r:id="rId1228" display="DATA:Setembro/2010"/>
    <hyperlink ref="I488" r:id="rId1229" display="DATA:Setembro/2010"/>
    <hyperlink ref="I486" r:id="rId1230" display="DATA:Setembro/2010"/>
    <hyperlink ref="I534" r:id="rId1231" display="DATA:Setembro/2010"/>
    <hyperlink ref="I489" r:id="rId1232" display="DATA:Setembro/2010"/>
    <hyperlink ref="I487" r:id="rId1233" display="DATA:Setembro/2010"/>
    <hyperlink ref="I532" r:id="rId1234" display="DATA:Setembro/2010"/>
    <hyperlink ref="I572" r:id="rId1235" display="DATA:Setembro/2010"/>
    <hyperlink ref="I526" r:id="rId1236" display="DATA:Setembro/2010"/>
    <hyperlink ref="I524" r:id="rId1237" display="DATA:Setembro/2010"/>
    <hyperlink ref="I478" r:id="rId1238" display="DATA:Setembro/2010"/>
    <hyperlink ref="I535" r:id="rId1239" display="DATA:Setembro/2010"/>
    <hyperlink ref="I536" r:id="rId1240" display="DATA:Setembro/2010"/>
    <hyperlink ref="I574" r:id="rId1241" display="DATA:Setembro/2010"/>
    <hyperlink ref="I528" r:id="rId1242" display="DATA:Setembro/2010"/>
    <hyperlink ref="I479" r:id="rId1243" display="DATA:Setembro/2010"/>
    <hyperlink ref="I431" r:id="rId1244" display="DATA:Setembro/2010"/>
    <hyperlink ref="I518" r:id="rId1245" display="DATA:Setembro/2010"/>
    <hyperlink ref="I529" r:id="rId1246" display="DATA:Setembro/2010"/>
    <hyperlink ref="I481" r:id="rId1247" display="DATA:Setembro/2010"/>
    <hyperlink ref="I568" r:id="rId1248" display="DATA:Setembro/2010"/>
    <hyperlink ref="I520" r:id="rId1249" display="DATA:Setembro/2010"/>
    <hyperlink ref="I454" r:id="rId1250" display="DATA:Setembro/2010"/>
    <hyperlink ref="I512" r:id="rId1251" display="DATA:Setembro/2010"/>
    <hyperlink ref="I550" r:id="rId1252" display="DATA:Setembro/2010"/>
    <hyperlink ref="I407" r:id="rId1253" display="DATA:Setembro/2010"/>
    <hyperlink ref="I455" r:id="rId1254" display="DATA:Setembro/2010"/>
    <hyperlink ref="I453" r:id="rId1255" display="DATA:Setembro/2010"/>
    <hyperlink ref="I493" r:id="rId1256" display="DATA:Setembro/2010"/>
    <hyperlink ref="I457" r:id="rId1257" display="DATA:Setembro/2010"/>
    <hyperlink ref="I505" r:id="rId1258" display="DATA:Setembro/2010"/>
    <hyperlink ref="I503" r:id="rId1259" display="DATA:Setembro/2010"/>
    <hyperlink ref="I543" r:id="rId1260" display="DATA:Setembro/2010"/>
    <hyperlink ref="I497" r:id="rId1261" display="DATA:Setembro/2010"/>
    <hyperlink ref="I495" r:id="rId1262" display="DATA:Setembro/2010"/>
    <hyperlink ref="I448" r:id="rId1263" display="DATA:Setembro/2010"/>
    <hyperlink ref="I531" r:id="rId1264" display="DATA:Setembro/2010"/>
    <hyperlink ref="I542" r:id="rId1265" display="DATA:Setembro/2010"/>
    <hyperlink ref="I496" r:id="rId1266" display="DATA:Setembro/2010"/>
    <hyperlink ref="I494" r:id="rId1267" display="DATA:Setembro/2010"/>
    <hyperlink ref="I553" r:id="rId1268" display="DATA:Setembro/2010"/>
    <hyperlink ref="I507" r:id="rId1269" display="DATA:Setembro/2010"/>
    <hyperlink ref="I552" r:id="rId1270" display="DATA:Setembro/2010"/>
    <hyperlink ref="I592" r:id="rId1271" display="DATA:Setembro/2010"/>
    <hyperlink ref="I546" r:id="rId1272" display="DATA:Setembro/2010"/>
    <hyperlink ref="I544" r:id="rId1273" display="DATA:Setembro/2010"/>
    <hyperlink ref="I451" r:id="rId1274" display="DATA:Setembro/2010"/>
    <hyperlink ref="I449" r:id="rId1275" display="DATA:Setembro/2010"/>
    <hyperlink ref="I499" r:id="rId1276" display="DATA:Setembro/2010"/>
    <hyperlink ref="I501" r:id="rId1277" display="DATA:Setembro/2010"/>
    <hyperlink ref="I525" r:id="rId1278" display="DATA:Setembro/2010"/>
    <hyperlink ref="I513" r:id="rId1279" display="DATA:Setembro/2010"/>
    <hyperlink ref="I517" r:id="rId1280" display="DATA:Setembro/2010"/>
    <hyperlink ref="I521" r:id="rId1281" display="DATA:Setembro/2010"/>
    <hyperlink ref="I538" r:id="rId1282" display="DATA:Setembro/2010"/>
    <hyperlink ref="I541" r:id="rId1283" display="DATA:Setembro/2010"/>
    <hyperlink ref="I519" r:id="rId1284" display="DATA:Setembro/2010"/>
    <hyperlink ref="I539" r:id="rId1285" display="DATA:Setembro/2010"/>
    <hyperlink ref="I556" r:id="rId1286" display="DATA:Setembro/2010"/>
    <hyperlink ref="I537" r:id="rId1287" display="DATA:Setembro/2010"/>
    <hyperlink ref="I555" r:id="rId1288" display="DATA:Setembro/2010"/>
    <hyperlink ref="I559" r:id="rId1289" display="DATA:Setembro/2010"/>
    <hyperlink ref="I540" r:id="rId1290" display="DATA:Setembro/2010"/>
    <hyperlink ref="I527" r:id="rId1291" display="DATA:Setembro/2010"/>
    <hyperlink ref="I573" r:id="rId1292" display="DATA:Setembro/2010"/>
    <hyperlink ref="I571" r:id="rId1293" display="DATA:Setembro/2010"/>
    <hyperlink ref="I611" r:id="rId1294" display="DATA:Setembro/2010"/>
    <hyperlink ref="I565" r:id="rId1295" display="DATA:Setembro/2010"/>
    <hyperlink ref="I563" r:id="rId1296" display="DATA:Setembro/2010"/>
    <hyperlink ref="I622" r:id="rId1297" display="DATA:Setembro/2010"/>
    <hyperlink ref="I577" r:id="rId1298" display="DATA:Setembro/2010"/>
    <hyperlink ref="I575" r:id="rId1299" display="DATA:Setembro/2010"/>
    <hyperlink ref="I623" r:id="rId1300" display="DATA:Setembro/2010"/>
    <hyperlink ref="I578" r:id="rId1301" display="DATA:Setembro/2010"/>
    <hyperlink ref="I576" r:id="rId1302" display="DATA:Setembro/2010"/>
    <hyperlink ref="I621" r:id="rId1303" display="DATA:Setembro/2010"/>
    <hyperlink ref="I661" r:id="rId1304" display="DATA:Setembro/2010"/>
    <hyperlink ref="I615" r:id="rId1305" display="DATA:Setembro/2010"/>
    <hyperlink ref="I613" r:id="rId1306" display="DATA:Setembro/2010"/>
    <hyperlink ref="I547" r:id="rId1307" display="DATA:Setembro/2010"/>
    <hyperlink ref="I566" r:id="rId1308" display="DATA:Setembro/2010"/>
    <hyperlink ref="I567" r:id="rId1309" display="DATA:Setembro/2010"/>
    <hyperlink ref="I605" r:id="rId1310" display="DATA:Setembro/2010"/>
    <hyperlink ref="I557" r:id="rId1311" display="DATA:Setembro/2010"/>
    <hyperlink ref="I616" r:id="rId1312" display="DATA:Setembro/2010"/>
    <hyperlink ref="I569" r:id="rId1313" display="DATA:Setembro/2010"/>
    <hyperlink ref="I617" r:id="rId1314" display="DATA:Setembro/2010"/>
    <hyperlink ref="I570" r:id="rId1315" display="DATA:Setembro/2010"/>
    <hyperlink ref="I655" r:id="rId1316" display="DATA:Setembro/2010"/>
    <hyperlink ref="I609" r:id="rId1317" display="DATA:Setembro/2010"/>
    <hyperlink ref="I607" r:id="rId1318" display="DATA:Setembro/2010"/>
    <hyperlink ref="I549" r:id="rId1319" display="DATA:Setembro/2010"/>
    <hyperlink ref="I587" r:id="rId1320" display="DATA:Setembro/2010"/>
    <hyperlink ref="I598" r:id="rId1321" display="DATA:Setembro/2010"/>
    <hyperlink ref="I551" r:id="rId1322" display="DATA:Setembro/2010"/>
    <hyperlink ref="I599" r:id="rId1323" display="DATA:Setembro/2010"/>
    <hyperlink ref="I597" r:id="rId1324" display="DATA:Setembro/2010"/>
    <hyperlink ref="I637" r:id="rId1325" display="DATA:Setembro/2010"/>
    <hyperlink ref="I591" r:id="rId1326" display="DATA:Setembro/2010"/>
    <hyperlink ref="I589" r:id="rId1327" display="DATA:Setembro/2010"/>
    <hyperlink ref="I580" r:id="rId1328" display="DATA:Setembro/2010"/>
    <hyperlink ref="I545" r:id="rId1329" display="DATA:Setembro/2010"/>
    <hyperlink ref="I590" r:id="rId1330" display="DATA:Setembro/2010"/>
    <hyperlink ref="I630" r:id="rId1331" display="DATA:Setembro/2010"/>
    <hyperlink ref="I584" r:id="rId1332" display="DATA:Setembro/2010"/>
    <hyperlink ref="I582" r:id="rId1333" display="DATA:Setembro/2010"/>
    <hyperlink ref="I579" r:id="rId1334" display="DATA:Setembro/2010"/>
    <hyperlink ref="I618" r:id="rId1335" display="DATA:Setembro/2010"/>
    <hyperlink ref="I629" r:id="rId1336" display="DATA:Setembro/2010"/>
    <hyperlink ref="I583" r:id="rId1337" display="DATA:Setembro/2010"/>
    <hyperlink ref="I581" r:id="rId1338" display="DATA:Setembro/2010"/>
    <hyperlink ref="I640" r:id="rId1339" display="DATA:Setembro/2010"/>
    <hyperlink ref="I595" r:id="rId1340" display="DATA:Setembro/2010"/>
    <hyperlink ref="I593" r:id="rId1341" display="DATA:Setembro/2010"/>
    <hyperlink ref="I641" r:id="rId1342" display="DATA:Setembro/2010"/>
    <hyperlink ref="I596" r:id="rId1343" display="DATA:Setembro/2010"/>
    <hyperlink ref="I594" r:id="rId1344" display="DATA:Setembro/2010"/>
    <hyperlink ref="I639" r:id="rId1345" display="DATA:Setembro/2010"/>
    <hyperlink ref="I679" r:id="rId1346" display="DATA:Setembro/2010"/>
    <hyperlink ref="I633" r:id="rId1347" display="DATA:Setembro/2010"/>
    <hyperlink ref="I631" r:id="rId1348" display="DATA:Setembro/2010"/>
    <hyperlink ref="I610" r:id="rId1349" display="DATA:Setembro/2010"/>
    <hyperlink ref="I564" r:id="rId1350" display="DATA:Setembro/2010"/>
    <hyperlink ref="I562" r:id="rId1351" display="DATA:Setembro/2010"/>
    <hyperlink ref="I620" r:id="rId1352" display="DATA:Setembro/2010"/>
    <hyperlink ref="I660" r:id="rId1353" display="DATA:Setembro/2010"/>
    <hyperlink ref="I614" r:id="rId1354" display="DATA:Setembro/2010"/>
    <hyperlink ref="I612" r:id="rId1355" display="DATA:Setembro/2010"/>
    <hyperlink ref="I604" r:id="rId1356" display="DATA:Setembro/2010"/>
    <hyperlink ref="I558" r:id="rId1357" display="DATA:Setembro/2010"/>
    <hyperlink ref="I654" r:id="rId1358" display="DATA:Setembro/2010"/>
    <hyperlink ref="I608" r:id="rId1359" display="DATA:Setembro/2010"/>
    <hyperlink ref="I606" r:id="rId1360" display="DATA:Setembro/2010"/>
    <hyperlink ref="I586" r:id="rId1361" display="DATA:Setembro/2010"/>
    <hyperlink ref="I636" r:id="rId1362" display="DATA:Setembro/2010"/>
    <hyperlink ref="I588" r:id="rId1363" display="DATA:Setembro/2010"/>
    <hyperlink ref="I628" r:id="rId1364" display="DATA:Setembro/2010"/>
    <hyperlink ref="I638" r:id="rId1365" display="DATA:Setembro/2010"/>
    <hyperlink ref="I678" r:id="rId1366" display="DATA:Setembro/2010"/>
    <hyperlink ref="I632" r:id="rId1367" display="DATA:Setembro/2010"/>
    <hyperlink ref="I561" r:id="rId1368" display="DATA:Setembro/2010"/>
    <hyperlink ref="I619" r:id="rId1369" display="DATA:Setembro/2010"/>
    <hyperlink ref="I659" r:id="rId1370" display="DATA:Setembro/2010"/>
    <hyperlink ref="I603" r:id="rId1371" display="DATA:Setembro/2010"/>
    <hyperlink ref="I653" r:id="rId1372" display="DATA:Setembro/2010"/>
    <hyperlink ref="I585" r:id="rId1373" display="DATA:Setembro/2010"/>
    <hyperlink ref="I635" r:id="rId1374" display="DATA:Setembro/2010"/>
    <hyperlink ref="I627" r:id="rId1375" display="DATA:Setembro/2010"/>
    <hyperlink ref="I677" r:id="rId1376" display="DATA:Setembro/2010"/>
    <hyperlink ref="I560" r:id="rId1377" display="DATA:Setembro/2010"/>
    <hyperlink ref="I658" r:id="rId1378" display="DATA:Setembro/2010"/>
    <hyperlink ref="I602" r:id="rId1379" display="DATA:Setembro/2010"/>
    <hyperlink ref="I652" r:id="rId1380" display="DATA:Setembro/2010"/>
    <hyperlink ref="I634" r:id="rId1381" display="DATA:Setembro/2010"/>
    <hyperlink ref="I626" r:id="rId1382" display="DATA:Setembro/2010"/>
    <hyperlink ref="I676" r:id="rId1383" display="DATA:Setembro/2010"/>
    <hyperlink ref="I64654" r:id="rId1384" display="DATA:Setembro/2010"/>
    <hyperlink ref="I64651" r:id="rId1385" display="DATA:Setembro/2010"/>
    <hyperlink ref="I64649" r:id="rId1386" display="DATA:Setembro/2010"/>
    <hyperlink ref="I64652" r:id="rId1387" display="DATA:Setembro/2010"/>
    <hyperlink ref="I64650" r:id="rId1388" display="DATA:Setembro/2010"/>
    <hyperlink ref="I64648" r:id="rId1389" display="DATA:Setembro/2010"/>
    <hyperlink ref="I64645" r:id="rId1390" display="DATA:Setembro/2010"/>
    <hyperlink ref="I64643" r:id="rId1391" display="DATA:Setembro/2010"/>
    <hyperlink ref="I64646" r:id="rId1392" display="DATA:Setembro/2010"/>
    <hyperlink ref="I64644" r:id="rId1393" display="DATA:Setembro/2010"/>
    <hyperlink ref="I64642" r:id="rId1394" display="DATA:Setembro/2010"/>
    <hyperlink ref="I64647" r:id="rId1395" display="DATA:Setembro/2010"/>
    <hyperlink ref="I64653" r:id="rId1396" display="DATA:Setembro/2010"/>
    <hyperlink ref="I64641" r:id="rId1397" display="DATA:Setembro/2010"/>
    <hyperlink ref="I64640" r:id="rId1398" display="DATA:Setembro/2010"/>
    <hyperlink ref="I64637" r:id="rId1399" display="DATA:Setembro/2010"/>
    <hyperlink ref="I64635" r:id="rId1400" display="DATA:Setembro/2010"/>
    <hyperlink ref="I64638" r:id="rId1401" display="DATA:Setembro/2010"/>
    <hyperlink ref="I64636" r:id="rId1402" display="DATA:Setembro/2010"/>
    <hyperlink ref="I64634" r:id="rId1403" display="DATA:Setembro/2010"/>
    <hyperlink ref="I64639" r:id="rId1404" display="DATA:Setembro/2010"/>
    <hyperlink ref="I64633" r:id="rId1405" display="DATA:Setembro/2010"/>
    <hyperlink ref="I64632" r:id="rId1406" display="DATA:Setembro/2010"/>
    <hyperlink ref="I64630" r:id="rId1407" display="DATA:Setembro/2010"/>
    <hyperlink ref="I64631" r:id="rId1408" display="DATA:Setembro/2010"/>
    <hyperlink ref="I64629" r:id="rId1409" display="DATA:Setembro/2010"/>
    <hyperlink ref="I64628" r:id="rId1410" display="DATA:Setembro/2010"/>
    <hyperlink ref="I64627" r:id="rId1411" display="DATA:Setembro/2010"/>
    <hyperlink ref="I64624" r:id="rId1412" display="DATA:Setembro/2010"/>
    <hyperlink ref="I64622" r:id="rId1413" display="DATA:Setembro/2010"/>
    <hyperlink ref="I64625" r:id="rId1414" display="DATA:Setembro/2010"/>
    <hyperlink ref="I64623" r:id="rId1415" display="DATA:Setembro/2010"/>
    <hyperlink ref="I64621" r:id="rId1416" display="DATA:Setembro/2010"/>
    <hyperlink ref="I64626" r:id="rId1417" display="DATA:Setembro/2010"/>
    <hyperlink ref="I64620" r:id="rId1418" display="DATA:Setembro/2010"/>
    <hyperlink ref="I64619" r:id="rId1419" display="DATA:Setembro/2010"/>
    <hyperlink ref="I64618" r:id="rId1420" display="DATA:Setembro/2010"/>
    <hyperlink ref="I64610" r:id="rId1421" display="DATA:Setembro/2010"/>
    <hyperlink ref="I64608" r:id="rId1422" display="DATA:Setembro/2010"/>
    <hyperlink ref="I64611" r:id="rId1423" display="DATA:Setembro/2010"/>
    <hyperlink ref="I64609" r:id="rId1424" display="DATA:Setembro/2010"/>
    <hyperlink ref="I64607" r:id="rId1425" display="DATA:Setembro/2010"/>
    <hyperlink ref="I64595" r:id="rId1426" display="DATA:Setembro/2010"/>
    <hyperlink ref="I64593" r:id="rId1427" display="DATA:Setembro/2010"/>
    <hyperlink ref="I64596" r:id="rId1428" display="DATA:Setembro/2010"/>
    <hyperlink ref="I64594" r:id="rId1429" display="DATA:Setembro/2010"/>
    <hyperlink ref="I64617" r:id="rId1430" display="DATA:Setembro/2010"/>
    <hyperlink ref="I64592" r:id="rId1431" display="DATA:Setembro/2010"/>
    <hyperlink ref="I64615" r:id="rId1432" display="DATA:Setembro/2010"/>
    <hyperlink ref="I64613" r:id="rId1433" display="DATA:Setembro/2010"/>
    <hyperlink ref="I64616" r:id="rId1434" display="DATA:Setembro/2010"/>
    <hyperlink ref="I64614" r:id="rId1435" display="DATA:Setembro/2010"/>
    <hyperlink ref="I64612" r:id="rId1436" display="DATA:Setembro/2010"/>
    <hyperlink ref="I64604" r:id="rId1437" display="DATA:Setembro/2010"/>
    <hyperlink ref="I64602" r:id="rId1438" display="DATA:Setembro/2010"/>
    <hyperlink ref="I64605" r:id="rId1439" display="DATA:Setembro/2010"/>
    <hyperlink ref="I64603" r:id="rId1440" display="DATA:Setembro/2010"/>
    <hyperlink ref="I64601" r:id="rId1441" display="DATA:Setembro/2010"/>
    <hyperlink ref="I64589" r:id="rId1442" display="DATA:Setembro/2010"/>
    <hyperlink ref="I64587" r:id="rId1443" display="DATA:Setembro/2010"/>
    <hyperlink ref="I64590" r:id="rId1444" display="DATA:Setembro/2010"/>
    <hyperlink ref="I64588" r:id="rId1445" display="DATA:Setembro/2010"/>
    <hyperlink ref="I64586" r:id="rId1446" display="DATA:Setembro/2010"/>
    <hyperlink ref="I64606" r:id="rId1447" display="DATA:Setembro/2010"/>
    <hyperlink ref="I64591" r:id="rId1448" display="DATA:Setembro/2010"/>
    <hyperlink ref="I64598" r:id="rId1449" display="DATA:Setembro/2010"/>
    <hyperlink ref="I64599" r:id="rId1450" display="DATA:Setembro/2010"/>
    <hyperlink ref="I64597" r:id="rId1451" display="DATA:Setembro/2010"/>
    <hyperlink ref="I64583" r:id="rId1452" display="DATA:Setembro/2010"/>
    <hyperlink ref="I64581" r:id="rId1453" display="DATA:Setembro/2010"/>
    <hyperlink ref="I64584" r:id="rId1454" display="DATA:Setembro/2010"/>
    <hyperlink ref="I64582" r:id="rId1455" display="DATA:Setembro/2010"/>
    <hyperlink ref="I64580" r:id="rId1456" display="DATA:Setembro/2010"/>
    <hyperlink ref="I64600" r:id="rId1457" display="DATA:Setembro/2010"/>
    <hyperlink ref="I64577" r:id="rId1458" display="DATA:Setembro/2010"/>
    <hyperlink ref="I64575" r:id="rId1459" display="DATA:Setembro/2010"/>
    <hyperlink ref="I64578" r:id="rId1460" display="DATA:Setembro/2010"/>
    <hyperlink ref="I64576" r:id="rId1461" display="DATA:Setembro/2010"/>
    <hyperlink ref="I64574" r:id="rId1462" display="DATA:Setembro/2010"/>
    <hyperlink ref="I64579" r:id="rId1463" display="DATA:Setembro/2010"/>
    <hyperlink ref="I64585" r:id="rId1464" display="DATA:Setembro/2010"/>
    <hyperlink ref="I64573" r:id="rId1465" display="DATA:Setembro/2010"/>
    <hyperlink ref="I64572" r:id="rId1466" display="DATA:Setembro/2010"/>
    <hyperlink ref="I64569" r:id="rId1467" display="DATA:Setembro/2010"/>
    <hyperlink ref="I64567" r:id="rId1468" display="DATA:Setembro/2010"/>
    <hyperlink ref="I64570" r:id="rId1469" display="DATA:Setembro/2010"/>
    <hyperlink ref="I64568" r:id="rId1470" display="DATA:Setembro/2010"/>
    <hyperlink ref="I64566" r:id="rId1471" display="DATA:Setembro/2010"/>
    <hyperlink ref="I64571" r:id="rId1472" display="DATA:Setembro/2010"/>
    <hyperlink ref="I64565" r:id="rId1473" display="DATA:Setembro/2010"/>
    <hyperlink ref="I64564" r:id="rId1474" display="DATA:Setembro/2010"/>
    <hyperlink ref="I64562" r:id="rId1475" display="DATA:Setembro/2010"/>
    <hyperlink ref="I64563" r:id="rId1476" display="DATA:Setembro/2010"/>
    <hyperlink ref="I64561" r:id="rId1477" display="DATA:Setembro/2010"/>
    <hyperlink ref="I64560" r:id="rId1478" display="DATA:Setembro/2010"/>
    <hyperlink ref="I64559" r:id="rId1479" display="DATA:Setembro/2010"/>
    <hyperlink ref="I64556" r:id="rId1480" display="DATA:Setembro/2010"/>
    <hyperlink ref="I64554" r:id="rId1481" display="DATA:Setembro/2010"/>
    <hyperlink ref="I64557" r:id="rId1482" display="DATA:Setembro/2010"/>
    <hyperlink ref="I64555" r:id="rId1483" display="DATA:Setembro/2010"/>
    <hyperlink ref="I64553" r:id="rId1484" display="DATA:Setembro/2010"/>
    <hyperlink ref="I64558" r:id="rId1485" display="DATA:Setembro/2010"/>
    <hyperlink ref="I64552" r:id="rId1486" display="DATA:Setembro/2010"/>
    <hyperlink ref="I64551" r:id="rId1487" display="DATA:Setembro/2010"/>
    <hyperlink ref="I64549" r:id="rId1488" display="DATA:Setembro/2010"/>
    <hyperlink ref="I64550" r:id="rId1489" display="DATA:Setembro/2010"/>
    <hyperlink ref="I64548" r:id="rId1490" display="DATA:Setembro/2010"/>
    <hyperlink ref="I64547" r:id="rId1491" display="DATA:Setembro/2010"/>
    <hyperlink ref="I64546" r:id="rId1492" display="DATA:Setembro/2010"/>
    <hyperlink ref="I64545" r:id="rId1493" display="DATA:Setembro/2010"/>
    <hyperlink ref="I64544" r:id="rId1494" display="DATA:Setembro/2010"/>
    <hyperlink ref="I64543" r:id="rId1495" display="DATA:Setembro/2010"/>
    <hyperlink ref="I64542" r:id="rId1496" display="DATA:Setembro/2010"/>
    <hyperlink ref="I64539" r:id="rId1497" display="DATA:Setembro/2010"/>
    <hyperlink ref="I64537" r:id="rId1498" display="DATA:Setembro/2010"/>
    <hyperlink ref="I64540" r:id="rId1499" display="DATA:Setembro/2010"/>
    <hyperlink ref="I64538" r:id="rId1500" display="DATA:Setembro/2010"/>
    <hyperlink ref="I64536" r:id="rId1501" display="DATA:Setembro/2010"/>
    <hyperlink ref="I64541" r:id="rId1502" display="DATA:Setembro/2010"/>
    <hyperlink ref="I64535" r:id="rId1503" display="DATA:Setembro/2010"/>
    <hyperlink ref="I64534" r:id="rId1504" display="DATA:Setembro/2010"/>
    <hyperlink ref="I64532" r:id="rId1505" display="DATA:Setembro/2010"/>
    <hyperlink ref="I64533" r:id="rId1506" display="DATA:Setembro/2010"/>
    <hyperlink ref="I64531" r:id="rId1507" display="DATA:Setembro/2010"/>
    <hyperlink ref="I64530" r:id="rId1508" display="DATA:Setembro/2010"/>
    <hyperlink ref="I64529" r:id="rId1509" display="DATA:Setembro/2010"/>
    <hyperlink ref="I668" r:id="rId1510" display="DATA:Setembro/2010"/>
    <hyperlink ref="I624" r:id="rId1511" display="DATA:Setembro/2010"/>
    <hyperlink ref="I662" r:id="rId1512" display="DATA:Setembro/2010"/>
    <hyperlink ref="I644" r:id="rId1513" display="DATA:Setembro/2010"/>
    <hyperlink ref="I625" r:id="rId1514" display="DATA:Setembro/2010"/>
    <hyperlink ref="I647" r:id="rId1515" display="DATA:Setembro/2010"/>
    <hyperlink ref="I600" r:id="rId1516" display="DATA:Setembro/2010"/>
    <hyperlink ref="I648" r:id="rId1517" display="DATA:Setembro/2010"/>
    <hyperlink ref="I601" r:id="rId1518" display="DATA:Setembro/2010"/>
    <hyperlink ref="I646" r:id="rId1519" display="DATA:Setembro/2010"/>
    <hyperlink ref="I686" r:id="rId1520" display="DATA:Setembro/2010"/>
    <hyperlink ref="I667" r:id="rId1521" display="DATA:Setembro/2010"/>
    <hyperlink ref="I643" r:id="rId1522" display="DATA:Setembro/2010"/>
    <hyperlink ref="I645" r:id="rId1523" display="DATA:Setembro/2010"/>
    <hyperlink ref="I685" r:id="rId1524" display="DATA:Setembro/2010"/>
    <hyperlink ref="I666" r:id="rId1525" display="DATA:Setembro/2010"/>
    <hyperlink ref="I642" r:id="rId1526" display="DATA:Setembro/2010"/>
    <hyperlink ref="I684" r:id="rId1527" display="DATA:Setembro/2010"/>
    <hyperlink ref="I665" r:id="rId1528" display="DATA:Setembro/2010"/>
    <hyperlink ref="I683" r:id="rId1529" display="DATA:Setembro/2010"/>
    <hyperlink ref="I9" r:id="rId1530" display="DATA:Setembro/2010"/>
    <hyperlink ref="I55" r:id="rId1531" display="DATA:Setembro/2010"/>
    <hyperlink ref="I10" r:id="rId1532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1534"/>
  <headerFooter alignWithMargins="0">
    <oddHeader>&amp;CPágina &amp;P de &amp;N</oddHeader>
  </headerFooter>
  <drawing r:id="rId15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4">
      <selection activeCell="E4" sqref="E4:F4"/>
    </sheetView>
  </sheetViews>
  <sheetFormatPr defaultColWidth="9.140625" defaultRowHeight="12.75"/>
  <cols>
    <col min="2" max="2" width="29.8515625" style="0" customWidth="1"/>
    <col min="3" max="3" width="15.57421875" style="0" customWidth="1"/>
    <col min="4" max="4" width="16.140625" style="0" customWidth="1"/>
    <col min="5" max="5" width="16.421875" style="0" customWidth="1"/>
    <col min="6" max="6" width="15.7109375" style="0" customWidth="1"/>
    <col min="7" max="7" width="15.57421875" style="0" customWidth="1"/>
    <col min="8" max="8" width="15.8515625" style="0" customWidth="1"/>
    <col min="10" max="10" width="13.00390625" style="0" customWidth="1"/>
  </cols>
  <sheetData>
    <row r="1" spans="1:8" ht="12.75">
      <c r="A1" s="12" t="s">
        <v>0</v>
      </c>
      <c r="B1" s="13"/>
      <c r="C1" s="13"/>
      <c r="D1" s="14"/>
      <c r="E1" s="14"/>
      <c r="F1" s="14"/>
      <c r="G1" s="14"/>
      <c r="H1" s="15"/>
    </row>
    <row r="2" spans="1:8" ht="12.75">
      <c r="A2" s="7" t="s">
        <v>29</v>
      </c>
      <c r="B2" s="2"/>
      <c r="C2" s="2"/>
      <c r="D2" s="3"/>
      <c r="E2" s="3"/>
      <c r="F2" s="3"/>
      <c r="G2" s="3"/>
      <c r="H2" s="6"/>
    </row>
    <row r="3" spans="1:8" ht="15.75" customHeight="1">
      <c r="A3" s="185" t="s">
        <v>46</v>
      </c>
      <c r="B3" s="186"/>
      <c r="C3" s="186"/>
      <c r="D3" s="186"/>
      <c r="E3" s="2" t="s">
        <v>175</v>
      </c>
      <c r="F3" s="176"/>
      <c r="G3" s="2"/>
      <c r="H3" s="6"/>
    </row>
    <row r="4" spans="1:8" ht="43.5" customHeight="1">
      <c r="A4" s="188" t="s">
        <v>89</v>
      </c>
      <c r="B4" s="189"/>
      <c r="C4" s="189"/>
      <c r="D4" s="189"/>
      <c r="E4" s="187" t="s">
        <v>176</v>
      </c>
      <c r="F4" s="187"/>
      <c r="G4" s="43"/>
      <c r="H4" s="143"/>
    </row>
    <row r="5" spans="1:8" ht="15.75" customHeight="1">
      <c r="A5" s="152"/>
      <c r="B5" s="120"/>
      <c r="C5" s="120"/>
      <c r="D5" s="2"/>
      <c r="E5" s="2"/>
      <c r="F5" s="2"/>
      <c r="G5" s="43"/>
      <c r="H5" s="143"/>
    </row>
    <row r="6" spans="1:8" ht="19.5" customHeight="1">
      <c r="A6" s="163"/>
      <c r="B6" s="164"/>
      <c r="C6" s="164"/>
      <c r="D6" s="43"/>
      <c r="E6" s="43"/>
      <c r="F6" s="43"/>
      <c r="G6" s="2" t="s">
        <v>19</v>
      </c>
      <c r="H6" s="6"/>
    </row>
    <row r="7" spans="1:8" ht="15.75">
      <c r="A7" s="192" t="s">
        <v>7</v>
      </c>
      <c r="B7" s="193"/>
      <c r="C7" s="193"/>
      <c r="D7" s="193"/>
      <c r="E7" s="193"/>
      <c r="F7" s="193"/>
      <c r="G7" s="193"/>
      <c r="H7" s="194"/>
    </row>
    <row r="8" spans="1:8" ht="12.75">
      <c r="A8" s="4"/>
      <c r="B8" s="1"/>
      <c r="C8" s="1"/>
      <c r="D8" s="1"/>
      <c r="E8" s="1"/>
      <c r="F8" s="1"/>
      <c r="G8" s="1"/>
      <c r="H8" s="5"/>
    </row>
    <row r="9" spans="1:8" ht="12.75">
      <c r="A9" s="195" t="s">
        <v>2</v>
      </c>
      <c r="B9" s="190" t="s">
        <v>5</v>
      </c>
      <c r="C9" s="197" t="s">
        <v>9</v>
      </c>
      <c r="D9" s="198"/>
      <c r="E9" s="177"/>
      <c r="F9" s="177"/>
      <c r="G9" s="190" t="s">
        <v>6</v>
      </c>
      <c r="H9" s="190"/>
    </row>
    <row r="10" spans="1:8" ht="12.75">
      <c r="A10" s="196"/>
      <c r="B10" s="191"/>
      <c r="C10" s="18">
        <v>15</v>
      </c>
      <c r="D10" s="18">
        <v>30</v>
      </c>
      <c r="E10" s="18">
        <v>45</v>
      </c>
      <c r="F10" s="18">
        <v>60</v>
      </c>
      <c r="G10" s="191"/>
      <c r="H10" s="191"/>
    </row>
    <row r="11" spans="1:10" ht="24.75" customHeight="1">
      <c r="A11" s="26" t="s">
        <v>8</v>
      </c>
      <c r="B11" s="65" t="str">
        <f>Orç!C8</f>
        <v>SERVIÇOS PRELIMINARES</v>
      </c>
      <c r="C11" s="173">
        <f>G11</f>
        <v>15590.56</v>
      </c>
      <c r="D11" s="19"/>
      <c r="E11" s="19"/>
      <c r="F11" s="19"/>
      <c r="G11" s="87">
        <f>Orç!I8</f>
        <v>15590.56</v>
      </c>
      <c r="H11" s="112">
        <f>G11/G17</f>
        <v>0.05967923353639621</v>
      </c>
      <c r="J11" s="27">
        <f>SUM(C11:F11)</f>
        <v>15590.56</v>
      </c>
    </row>
    <row r="12" spans="1:10" ht="26.25" customHeight="1">
      <c r="A12" s="86" t="s">
        <v>36</v>
      </c>
      <c r="B12" s="85" t="str">
        <f>Orç!C17</f>
        <v>SERVIÇOS INICIAIS</v>
      </c>
      <c r="C12" s="19">
        <f>0.5*G12</f>
        <v>2948.885</v>
      </c>
      <c r="D12" s="19">
        <f>0.5*G12</f>
        <v>2948.885</v>
      </c>
      <c r="E12" s="19"/>
      <c r="F12" s="19"/>
      <c r="G12" s="87">
        <f>Orç!I17</f>
        <v>5897.77</v>
      </c>
      <c r="H12" s="113">
        <f>G12/G17</f>
        <v>0.022576122549411406</v>
      </c>
      <c r="J12" s="27">
        <f aca="true" t="shared" si="0" ref="J12:J17">SUM(C12:F12)</f>
        <v>5897.77</v>
      </c>
    </row>
    <row r="13" spans="1:10" ht="26.25" customHeight="1">
      <c r="A13" s="86" t="s">
        <v>75</v>
      </c>
      <c r="B13" s="85" t="str">
        <f>Orç!C22</f>
        <v>DRENAGEM</v>
      </c>
      <c r="C13" s="19">
        <f>0.25*G13</f>
        <v>56742.4725</v>
      </c>
      <c r="D13" s="19">
        <f>0.25*G13</f>
        <v>56742.4725</v>
      </c>
      <c r="E13" s="19">
        <f>0.25*G13</f>
        <v>56742.4725</v>
      </c>
      <c r="F13" s="19">
        <f>0.25*G13</f>
        <v>56742.4725</v>
      </c>
      <c r="G13" s="87">
        <f>Orç!I22</f>
        <v>226969.89</v>
      </c>
      <c r="H13" s="113">
        <f>G13/G17</f>
        <v>0.8688199186584805</v>
      </c>
      <c r="J13" s="27">
        <f t="shared" si="0"/>
        <v>226969.89</v>
      </c>
    </row>
    <row r="14" spans="1:10" ht="26.25" customHeight="1">
      <c r="A14" s="86" t="s">
        <v>151</v>
      </c>
      <c r="B14" s="85" t="str">
        <f>Orç!C47</f>
        <v>ASBUILT</v>
      </c>
      <c r="C14" s="85"/>
      <c r="D14" s="19"/>
      <c r="E14" s="19"/>
      <c r="F14" s="19">
        <f>G14</f>
        <v>4173.51</v>
      </c>
      <c r="G14" s="87">
        <f>Orç!I47</f>
        <v>4173.51</v>
      </c>
      <c r="H14" s="113">
        <f>G14/G17</f>
        <v>0.0159758134381629</v>
      </c>
      <c r="J14" s="27">
        <f t="shared" si="0"/>
        <v>4173.51</v>
      </c>
    </row>
    <row r="15" spans="1:10" ht="26.25" customHeight="1">
      <c r="A15" s="86" t="s">
        <v>169</v>
      </c>
      <c r="B15" s="85" t="str">
        <f>Orç!C51</f>
        <v>ADMINISTRAÇÃO LOCAL</v>
      </c>
      <c r="C15" s="184">
        <f>0.25*G15</f>
        <v>2151.8875</v>
      </c>
      <c r="D15" s="19">
        <f>0.25*G15</f>
        <v>2151.8875</v>
      </c>
      <c r="E15" s="19">
        <f>0.25*G15</f>
        <v>2151.8875</v>
      </c>
      <c r="F15" s="19">
        <f>0.25*G15</f>
        <v>2151.8875</v>
      </c>
      <c r="G15" s="87">
        <f>Orç!I51</f>
        <v>8607.55</v>
      </c>
      <c r="H15" s="113">
        <f>G15/G17</f>
        <v>0.032948911817549026</v>
      </c>
      <c r="J15" s="27">
        <f t="shared" si="0"/>
        <v>8607.55</v>
      </c>
    </row>
    <row r="16" spans="1:10" ht="12.75">
      <c r="A16" s="17"/>
      <c r="B16" s="17"/>
      <c r="C16" s="17"/>
      <c r="D16" s="88"/>
      <c r="E16" s="88"/>
      <c r="F16" s="88"/>
      <c r="G16" s="20"/>
      <c r="H16" s="114"/>
      <c r="J16" s="27"/>
    </row>
    <row r="17" spans="1:10" ht="12.75">
      <c r="A17" s="17"/>
      <c r="B17" s="16" t="s">
        <v>6</v>
      </c>
      <c r="C17" s="25">
        <f>ROUND(SUM(C11:C15),2)</f>
        <v>77433.81</v>
      </c>
      <c r="D17" s="25">
        <f>ROUND(SUM(D11:D15),2)</f>
        <v>61843.25</v>
      </c>
      <c r="E17" s="25">
        <f>ROUND(SUM(E11:E15),2)</f>
        <v>58894.36</v>
      </c>
      <c r="F17" s="25">
        <f>ROUND(SUM(F11:F15),2)</f>
        <v>63067.87</v>
      </c>
      <c r="G17" s="22">
        <f>ROUND(SUM(G11:G15),2)</f>
        <v>261239.28</v>
      </c>
      <c r="H17" s="112">
        <f>ROUND(SUM(H11:H14),2)</f>
        <v>0.97</v>
      </c>
      <c r="J17" s="27">
        <f t="shared" si="0"/>
        <v>261239.28999999998</v>
      </c>
    </row>
    <row r="18" spans="1:8" ht="12.75">
      <c r="A18" s="17"/>
      <c r="B18" s="16" t="s">
        <v>10</v>
      </c>
      <c r="C18" s="175">
        <f>C17/G17</f>
        <v>0.2964095215696506</v>
      </c>
      <c r="D18" s="24">
        <f>D17/G17</f>
        <v>0.2367302880332544</v>
      </c>
      <c r="E18" s="24">
        <f>E17/G17</f>
        <v>0.22544220761900738</v>
      </c>
      <c r="F18" s="24">
        <f>F17/G17</f>
        <v>0.24141802105717028</v>
      </c>
      <c r="G18" s="20"/>
      <c r="H18" s="23"/>
    </row>
    <row r="19" spans="1:8" ht="12.75">
      <c r="A19" s="17"/>
      <c r="B19" s="16" t="s">
        <v>11</v>
      </c>
      <c r="C19" s="174">
        <f>C17</f>
        <v>77433.81</v>
      </c>
      <c r="D19" s="25">
        <f>D17</f>
        <v>61843.25</v>
      </c>
      <c r="E19" s="25">
        <f>E17</f>
        <v>58894.36</v>
      </c>
      <c r="F19" s="25">
        <f>F17</f>
        <v>63067.87</v>
      </c>
      <c r="G19" s="17"/>
      <c r="H19" s="17"/>
    </row>
    <row r="20" spans="1:8" ht="12.75">
      <c r="A20" s="17"/>
      <c r="B20" s="16" t="s">
        <v>12</v>
      </c>
      <c r="C20" s="175">
        <f>C18</f>
        <v>0.2964095215696506</v>
      </c>
      <c r="D20" s="24">
        <f>C20+D18</f>
        <v>0.533139809602905</v>
      </c>
      <c r="E20" s="24">
        <f>D20+E18</f>
        <v>0.7585820172219123</v>
      </c>
      <c r="F20" s="24">
        <f>E20+F18</f>
        <v>1.0000000382790826</v>
      </c>
      <c r="G20" s="17"/>
      <c r="H20" s="17"/>
    </row>
    <row r="23" spans="4:7" ht="12.75">
      <c r="D23" s="27"/>
      <c r="E23" s="27"/>
      <c r="F23" s="27"/>
      <c r="G23" s="27"/>
    </row>
  </sheetData>
  <sheetProtection/>
  <mergeCells count="9">
    <mergeCell ref="A3:D3"/>
    <mergeCell ref="A4:D4"/>
    <mergeCell ref="H9:H10"/>
    <mergeCell ref="A7:H7"/>
    <mergeCell ref="A9:A10"/>
    <mergeCell ref="B9:B10"/>
    <mergeCell ref="G9:G10"/>
    <mergeCell ref="C9:D9"/>
    <mergeCell ref="E4:F4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3" sqref="E3:F3"/>
    </sheetView>
  </sheetViews>
  <sheetFormatPr defaultColWidth="9.140625" defaultRowHeight="12.75"/>
  <cols>
    <col min="1" max="1" width="11.140625" style="0" customWidth="1"/>
    <col min="2" max="2" width="6.00390625" style="0" customWidth="1"/>
    <col min="3" max="3" width="45.8515625" style="0" customWidth="1"/>
    <col min="4" max="4" width="5.00390625" style="0" customWidth="1"/>
    <col min="5" max="5" width="6.57421875" style="0" customWidth="1"/>
    <col min="6" max="6" width="8.57421875" style="0" customWidth="1"/>
    <col min="7" max="7" width="9.421875" style="0" customWidth="1"/>
    <col min="8" max="10" width="5.5742187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9.7109375" style="0" customWidth="1"/>
  </cols>
  <sheetData>
    <row r="1" spans="1:14" ht="12.75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2.75">
      <c r="A2" s="7" t="s">
        <v>29</v>
      </c>
      <c r="B2" s="2"/>
      <c r="C2" s="3"/>
      <c r="D2" s="3"/>
      <c r="E2" s="2" t="s">
        <v>175</v>
      </c>
      <c r="F2" s="3"/>
      <c r="G2" s="3"/>
      <c r="H2" s="3"/>
      <c r="I2" s="2"/>
      <c r="J2" s="3"/>
      <c r="K2" s="3"/>
      <c r="L2" s="3"/>
      <c r="M2" s="3"/>
      <c r="N2" s="6"/>
    </row>
    <row r="3" spans="1:14" ht="12.75" customHeight="1">
      <c r="A3" s="185" t="s">
        <v>46</v>
      </c>
      <c r="B3" s="186"/>
      <c r="C3" s="186"/>
      <c r="D3" s="28"/>
      <c r="E3" s="187" t="s">
        <v>176</v>
      </c>
      <c r="F3" s="187"/>
      <c r="G3" s="43"/>
      <c r="H3" s="43"/>
      <c r="I3" s="187"/>
      <c r="J3" s="187"/>
      <c r="K3" s="43"/>
      <c r="L3" s="43"/>
      <c r="M3" s="43"/>
      <c r="N3" s="30"/>
    </row>
    <row r="4" spans="1:14" ht="45.75" customHeight="1">
      <c r="A4" s="188" t="s">
        <v>89</v>
      </c>
      <c r="B4" s="189"/>
      <c r="C4" s="189"/>
      <c r="D4" s="3"/>
      <c r="E4" s="2" t="s">
        <v>19</v>
      </c>
      <c r="F4" s="3"/>
      <c r="G4" s="3"/>
      <c r="H4" s="3"/>
      <c r="I4" s="3"/>
      <c r="J4" s="3"/>
      <c r="K4" s="3"/>
      <c r="L4" s="3"/>
      <c r="M4" s="3"/>
      <c r="N4" s="6"/>
    </row>
    <row r="5" spans="1:14" ht="18" customHeight="1">
      <c r="A5" s="84"/>
      <c r="B5" s="41"/>
      <c r="C5" s="41"/>
      <c r="D5" s="3"/>
      <c r="E5" s="2"/>
      <c r="F5" s="3"/>
      <c r="G5" s="3"/>
      <c r="H5" s="3"/>
      <c r="I5" s="3"/>
      <c r="J5" s="3"/>
      <c r="K5" s="3"/>
      <c r="L5" s="3"/>
      <c r="M5" s="3"/>
      <c r="N5" s="6"/>
    </row>
    <row r="6" spans="1:14" ht="20.25" customHeight="1" thickBot="1">
      <c r="A6" s="199" t="s">
        <v>37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9"/>
      <c r="N6" s="11"/>
    </row>
    <row r="7" spans="1:14" ht="34.5" customHeight="1" thickTop="1">
      <c r="A7" s="46" t="s">
        <v>13</v>
      </c>
      <c r="B7" s="46" t="s">
        <v>2</v>
      </c>
      <c r="C7" s="46" t="s">
        <v>3</v>
      </c>
      <c r="D7" s="46" t="s">
        <v>14</v>
      </c>
      <c r="E7" s="46" t="s">
        <v>15</v>
      </c>
      <c r="F7" s="46" t="s">
        <v>20</v>
      </c>
      <c r="G7" s="46" t="s">
        <v>21</v>
      </c>
      <c r="H7" s="46" t="s">
        <v>22</v>
      </c>
      <c r="I7" s="46" t="s">
        <v>23</v>
      </c>
      <c r="J7" s="46" t="s">
        <v>24</v>
      </c>
      <c r="K7" s="46" t="s">
        <v>25</v>
      </c>
      <c r="L7" s="46" t="s">
        <v>26</v>
      </c>
      <c r="M7" s="46" t="s">
        <v>34</v>
      </c>
      <c r="N7" s="46" t="s">
        <v>6</v>
      </c>
    </row>
    <row r="8" spans="1:14" ht="22.5" customHeight="1">
      <c r="A8" s="77"/>
      <c r="B8" s="67" t="s">
        <v>8</v>
      </c>
      <c r="C8" s="80" t="s">
        <v>47</v>
      </c>
      <c r="D8" s="70"/>
      <c r="E8" s="91"/>
      <c r="F8" s="92"/>
      <c r="G8" s="93"/>
      <c r="H8" s="93"/>
      <c r="I8" s="93"/>
      <c r="J8" s="93"/>
      <c r="K8" s="93"/>
      <c r="L8" s="93"/>
      <c r="M8" s="93"/>
      <c r="N8" s="99"/>
    </row>
    <row r="9" spans="1:14" ht="48" customHeight="1">
      <c r="A9" s="78" t="s">
        <v>48</v>
      </c>
      <c r="B9" s="79" t="s">
        <v>17</v>
      </c>
      <c r="C9" s="81" t="s">
        <v>49</v>
      </c>
      <c r="D9" s="79" t="s">
        <v>16</v>
      </c>
      <c r="E9" s="94"/>
      <c r="F9" s="95"/>
      <c r="G9" s="96"/>
      <c r="H9" s="96"/>
      <c r="I9" s="96"/>
      <c r="J9" s="96"/>
      <c r="K9" s="96"/>
      <c r="L9" s="96"/>
      <c r="M9" s="96"/>
      <c r="N9" s="47">
        <f>ROUND(N10,2)</f>
        <v>3</v>
      </c>
    </row>
    <row r="10" spans="1:14" ht="14.25" customHeight="1">
      <c r="A10" s="78"/>
      <c r="B10" s="79"/>
      <c r="C10" s="81"/>
      <c r="D10" s="79"/>
      <c r="E10" s="94"/>
      <c r="F10" s="95"/>
      <c r="G10" s="96"/>
      <c r="H10" s="96">
        <v>2</v>
      </c>
      <c r="I10" s="96">
        <v>1.5</v>
      </c>
      <c r="J10" s="96"/>
      <c r="K10" s="96"/>
      <c r="L10" s="96"/>
      <c r="M10" s="96"/>
      <c r="N10" s="82">
        <f>ROUND(H10*I10,2)</f>
        <v>3</v>
      </c>
    </row>
    <row r="11" spans="1:14" ht="46.5" customHeight="1">
      <c r="A11" s="78" t="s">
        <v>50</v>
      </c>
      <c r="B11" s="79" t="s">
        <v>41</v>
      </c>
      <c r="C11" s="81" t="s">
        <v>51</v>
      </c>
      <c r="D11" s="79" t="s">
        <v>52</v>
      </c>
      <c r="E11" s="94"/>
      <c r="F11" s="95"/>
      <c r="G11" s="96"/>
      <c r="H11" s="96"/>
      <c r="I11" s="96"/>
      <c r="J11" s="96"/>
      <c r="K11" s="96"/>
      <c r="L11" s="96"/>
      <c r="M11" s="96"/>
      <c r="N11" s="47">
        <f>ROUND(N12,2)</f>
        <v>1</v>
      </c>
    </row>
    <row r="12" spans="1:14" ht="15" customHeight="1">
      <c r="A12" s="78"/>
      <c r="B12" s="79"/>
      <c r="C12" s="81"/>
      <c r="D12" s="79"/>
      <c r="E12" s="94">
        <v>1</v>
      </c>
      <c r="F12" s="95"/>
      <c r="G12" s="96"/>
      <c r="H12" s="96"/>
      <c r="I12" s="96"/>
      <c r="J12" s="96"/>
      <c r="K12" s="96"/>
      <c r="L12" s="96"/>
      <c r="M12" s="96"/>
      <c r="N12" s="82">
        <f>ROUND(E12,2)</f>
        <v>1</v>
      </c>
    </row>
    <row r="13" spans="1:14" ht="51" customHeight="1">
      <c r="A13" s="78" t="s">
        <v>53</v>
      </c>
      <c r="B13" s="79" t="s">
        <v>42</v>
      </c>
      <c r="C13" s="81" t="s">
        <v>54</v>
      </c>
      <c r="D13" s="79" t="s">
        <v>52</v>
      </c>
      <c r="E13" s="94"/>
      <c r="F13" s="95"/>
      <c r="G13" s="96"/>
      <c r="H13" s="96"/>
      <c r="I13" s="96"/>
      <c r="J13" s="96"/>
      <c r="K13" s="96"/>
      <c r="L13" s="96"/>
      <c r="M13" s="96"/>
      <c r="N13" s="47">
        <f>ROUND(N14,2)</f>
        <v>1</v>
      </c>
    </row>
    <row r="14" spans="1:14" ht="15" customHeight="1">
      <c r="A14" s="78"/>
      <c r="B14" s="79"/>
      <c r="C14" s="81"/>
      <c r="D14" s="79"/>
      <c r="E14" s="94">
        <v>1</v>
      </c>
      <c r="F14" s="95"/>
      <c r="G14" s="96"/>
      <c r="H14" s="96"/>
      <c r="I14" s="96"/>
      <c r="J14" s="96"/>
      <c r="K14" s="96"/>
      <c r="L14" s="96"/>
      <c r="M14" s="96"/>
      <c r="N14" s="82">
        <f>ROUND(E14,2)</f>
        <v>1</v>
      </c>
    </row>
    <row r="15" spans="1:14" ht="94.5" customHeight="1">
      <c r="A15" s="78" t="s">
        <v>55</v>
      </c>
      <c r="B15" s="79" t="s">
        <v>43</v>
      </c>
      <c r="C15" s="81" t="s">
        <v>56</v>
      </c>
      <c r="D15" s="79" t="s">
        <v>57</v>
      </c>
      <c r="E15" s="94"/>
      <c r="F15" s="95"/>
      <c r="G15" s="96"/>
      <c r="H15" s="96"/>
      <c r="I15" s="96"/>
      <c r="J15" s="96"/>
      <c r="K15" s="96"/>
      <c r="L15" s="96"/>
      <c r="M15" s="96"/>
      <c r="N15" s="47">
        <f>ROUND(N16,2)</f>
        <v>2</v>
      </c>
    </row>
    <row r="16" spans="1:14" ht="15" customHeight="1">
      <c r="A16" s="78"/>
      <c r="B16" s="79"/>
      <c r="C16" s="81"/>
      <c r="D16" s="79"/>
      <c r="E16" s="94">
        <v>1</v>
      </c>
      <c r="F16" s="95">
        <v>2</v>
      </c>
      <c r="G16" s="96"/>
      <c r="H16" s="96"/>
      <c r="I16" s="96"/>
      <c r="J16" s="96"/>
      <c r="K16" s="96"/>
      <c r="L16" s="96"/>
      <c r="M16" s="96"/>
      <c r="N16" s="82">
        <f>ROUND(E16*F16,2)</f>
        <v>2</v>
      </c>
    </row>
    <row r="17" spans="1:14" ht="37.5" customHeight="1">
      <c r="A17" s="78" t="s">
        <v>58</v>
      </c>
      <c r="B17" s="79" t="s">
        <v>44</v>
      </c>
      <c r="C17" s="81" t="s">
        <v>59</v>
      </c>
      <c r="D17" s="79" t="s">
        <v>60</v>
      </c>
      <c r="E17" s="94"/>
      <c r="F17" s="95"/>
      <c r="G17" s="96"/>
      <c r="H17" s="96"/>
      <c r="I17" s="96"/>
      <c r="J17" s="96"/>
      <c r="K17" s="96"/>
      <c r="L17" s="96"/>
      <c r="M17" s="96"/>
      <c r="N17" s="47">
        <f>ROUND(N18,2)</f>
        <v>30</v>
      </c>
    </row>
    <row r="18" spans="1:14" ht="15.75" customHeight="1">
      <c r="A18" s="78"/>
      <c r="B18" s="79"/>
      <c r="C18" s="81"/>
      <c r="D18" s="79"/>
      <c r="E18" s="94">
        <v>1</v>
      </c>
      <c r="F18" s="95"/>
      <c r="G18" s="96">
        <v>30</v>
      </c>
      <c r="H18" s="96"/>
      <c r="I18" s="96"/>
      <c r="J18" s="96"/>
      <c r="K18" s="96"/>
      <c r="L18" s="96"/>
      <c r="M18" s="96"/>
      <c r="N18" s="82">
        <f>ROUND(E18*G18,2)</f>
        <v>30</v>
      </c>
    </row>
    <row r="19" spans="1:14" ht="29.25" customHeight="1">
      <c r="A19" s="78" t="s">
        <v>61</v>
      </c>
      <c r="B19" s="79" t="s">
        <v>45</v>
      </c>
      <c r="C19" s="81" t="s">
        <v>62</v>
      </c>
      <c r="D19" s="79" t="s">
        <v>52</v>
      </c>
      <c r="E19" s="94"/>
      <c r="F19" s="95"/>
      <c r="G19" s="96"/>
      <c r="H19" s="96"/>
      <c r="I19" s="96"/>
      <c r="J19" s="96"/>
      <c r="K19" s="96"/>
      <c r="L19" s="96"/>
      <c r="M19" s="96"/>
      <c r="N19" s="47">
        <f>ROUND(N20,2)</f>
        <v>1</v>
      </c>
    </row>
    <row r="20" spans="1:14" ht="13.5" customHeight="1">
      <c r="A20" s="78"/>
      <c r="B20" s="79"/>
      <c r="C20" s="81"/>
      <c r="D20" s="79"/>
      <c r="E20" s="94">
        <v>1</v>
      </c>
      <c r="F20" s="95"/>
      <c r="G20" s="96"/>
      <c r="H20" s="96"/>
      <c r="I20" s="96"/>
      <c r="J20" s="96"/>
      <c r="K20" s="96"/>
      <c r="L20" s="96"/>
      <c r="M20" s="96"/>
      <c r="N20" s="82">
        <f>ROUND(E20,2)</f>
        <v>1</v>
      </c>
    </row>
    <row r="21" spans="1:14" ht="73.5" customHeight="1">
      <c r="A21" s="78" t="s">
        <v>63</v>
      </c>
      <c r="B21" s="79" t="s">
        <v>39</v>
      </c>
      <c r="C21" s="81" t="s">
        <v>64</v>
      </c>
      <c r="D21" s="79" t="s">
        <v>57</v>
      </c>
      <c r="E21" s="94"/>
      <c r="F21" s="95"/>
      <c r="G21" s="96"/>
      <c r="H21" s="96"/>
      <c r="I21" s="96"/>
      <c r="J21" s="96"/>
      <c r="K21" s="96"/>
      <c r="L21" s="96"/>
      <c r="M21" s="96"/>
      <c r="N21" s="47">
        <f>ROUND(N22,2)</f>
        <v>2</v>
      </c>
    </row>
    <row r="22" spans="1:14" ht="14.25" customHeight="1">
      <c r="A22" s="78"/>
      <c r="B22" s="79"/>
      <c r="C22" s="81"/>
      <c r="D22" s="79"/>
      <c r="E22" s="94">
        <v>1</v>
      </c>
      <c r="F22" s="95">
        <v>2</v>
      </c>
      <c r="G22" s="96"/>
      <c r="H22" s="96"/>
      <c r="I22" s="96"/>
      <c r="J22" s="96"/>
      <c r="K22" s="96"/>
      <c r="L22" s="96"/>
      <c r="M22" s="96"/>
      <c r="N22" s="82">
        <f>ROUND(E22*F22,2)</f>
        <v>2</v>
      </c>
    </row>
    <row r="23" spans="1:14" ht="15.75" customHeight="1">
      <c r="A23" s="78"/>
      <c r="B23" s="79"/>
      <c r="C23" s="81"/>
      <c r="D23" s="79"/>
      <c r="E23" s="94"/>
      <c r="F23" s="95"/>
      <c r="G23" s="96"/>
      <c r="H23" s="96"/>
      <c r="I23" s="96"/>
      <c r="J23" s="96"/>
      <c r="K23" s="96"/>
      <c r="L23" s="96"/>
      <c r="M23" s="96"/>
      <c r="N23" s="82"/>
    </row>
    <row r="24" spans="1:15" ht="18.75" customHeight="1">
      <c r="A24" s="78"/>
      <c r="B24" s="76" t="s">
        <v>36</v>
      </c>
      <c r="C24" s="122" t="s">
        <v>90</v>
      </c>
      <c r="D24" s="79"/>
      <c r="E24" s="97"/>
      <c r="F24" s="98"/>
      <c r="G24" s="82"/>
      <c r="H24" s="82"/>
      <c r="I24" s="82"/>
      <c r="J24" s="82"/>
      <c r="K24" s="82"/>
      <c r="L24" s="82"/>
      <c r="M24" s="82"/>
      <c r="N24" s="47"/>
      <c r="O24" s="32"/>
    </row>
    <row r="25" spans="1:15" ht="50.25" customHeight="1">
      <c r="A25" s="78" t="s">
        <v>91</v>
      </c>
      <c r="B25" s="79" t="s">
        <v>68</v>
      </c>
      <c r="C25" s="81" t="s">
        <v>92</v>
      </c>
      <c r="D25" s="79" t="s">
        <v>16</v>
      </c>
      <c r="E25" s="97"/>
      <c r="F25" s="98"/>
      <c r="G25" s="82"/>
      <c r="H25" s="82"/>
      <c r="I25" s="82"/>
      <c r="J25" s="82"/>
      <c r="K25" s="82"/>
      <c r="L25" s="82"/>
      <c r="M25" s="82"/>
      <c r="N25" s="47">
        <f>ROUND(N26,2)</f>
        <v>181</v>
      </c>
      <c r="O25" s="32"/>
    </row>
    <row r="26" spans="1:15" ht="15.75" customHeight="1">
      <c r="A26" s="78"/>
      <c r="B26" s="79"/>
      <c r="C26" s="81"/>
      <c r="D26" s="79"/>
      <c r="E26" s="97"/>
      <c r="F26" s="98"/>
      <c r="G26" s="82">
        <v>181</v>
      </c>
      <c r="H26" s="82"/>
      <c r="I26" s="82">
        <v>1</v>
      </c>
      <c r="J26" s="82"/>
      <c r="K26" s="82"/>
      <c r="L26" s="82"/>
      <c r="M26" s="82"/>
      <c r="N26" s="82">
        <f>ROUND(G26*I26,2)</f>
        <v>181</v>
      </c>
      <c r="O26" s="32"/>
    </row>
    <row r="27" spans="1:15" ht="54.75" customHeight="1">
      <c r="A27" s="78" t="s">
        <v>93</v>
      </c>
      <c r="B27" s="79" t="s">
        <v>69</v>
      </c>
      <c r="C27" s="81" t="s">
        <v>94</v>
      </c>
      <c r="D27" s="79" t="s">
        <v>52</v>
      </c>
      <c r="E27" s="97"/>
      <c r="F27" s="98"/>
      <c r="G27" s="82"/>
      <c r="H27" s="82"/>
      <c r="I27" s="82"/>
      <c r="J27" s="82"/>
      <c r="K27" s="82"/>
      <c r="L27" s="82"/>
      <c r="M27" s="82"/>
      <c r="N27" s="47">
        <f>ROUND(N28,2)</f>
        <v>2</v>
      </c>
      <c r="O27" s="32"/>
    </row>
    <row r="28" spans="1:15" ht="15" customHeight="1">
      <c r="A28" s="78"/>
      <c r="B28" s="79"/>
      <c r="C28" s="81"/>
      <c r="D28" s="79"/>
      <c r="E28" s="97">
        <v>2</v>
      </c>
      <c r="F28" s="98"/>
      <c r="G28" s="82"/>
      <c r="H28" s="82"/>
      <c r="I28" s="82"/>
      <c r="J28" s="82"/>
      <c r="K28" s="82"/>
      <c r="L28" s="82"/>
      <c r="M28" s="82"/>
      <c r="N28" s="82">
        <f>ROUND(E28,2)</f>
        <v>2</v>
      </c>
      <c r="O28" s="32"/>
    </row>
    <row r="29" spans="1:15" ht="50.25" customHeight="1">
      <c r="A29" s="78" t="s">
        <v>66</v>
      </c>
      <c r="B29" s="79" t="s">
        <v>70</v>
      </c>
      <c r="C29" s="81" t="s">
        <v>67</v>
      </c>
      <c r="D29" s="79" t="s">
        <v>35</v>
      </c>
      <c r="E29" s="97"/>
      <c r="F29" s="98"/>
      <c r="G29" s="98"/>
      <c r="H29" s="82"/>
      <c r="I29" s="82"/>
      <c r="J29" s="82"/>
      <c r="K29" s="82"/>
      <c r="L29" s="82"/>
      <c r="M29" s="82"/>
      <c r="N29" s="47">
        <f>ROUND(SUM(N30:N30),2)</f>
        <v>181</v>
      </c>
      <c r="O29" s="32"/>
    </row>
    <row r="30" spans="1:15" ht="15" customHeight="1">
      <c r="A30" s="78"/>
      <c r="B30" s="79"/>
      <c r="C30" s="132"/>
      <c r="D30" s="134"/>
      <c r="E30" s="97"/>
      <c r="F30" s="98"/>
      <c r="G30" s="133">
        <v>181</v>
      </c>
      <c r="H30" s="131"/>
      <c r="I30" s="131"/>
      <c r="J30" s="82"/>
      <c r="K30" s="82"/>
      <c r="L30" s="82"/>
      <c r="M30" s="82"/>
      <c r="N30" s="82">
        <f>ROUND(G30,2)</f>
        <v>181</v>
      </c>
      <c r="O30" s="32"/>
    </row>
    <row r="31" spans="1:15" ht="27.75" customHeight="1">
      <c r="A31" s="78"/>
      <c r="B31" s="79"/>
      <c r="C31" s="81"/>
      <c r="D31" s="79"/>
      <c r="E31" s="97"/>
      <c r="F31" s="98"/>
      <c r="G31" s="82"/>
      <c r="H31" s="82"/>
      <c r="I31" s="82"/>
      <c r="J31" s="82"/>
      <c r="K31" s="82"/>
      <c r="L31" s="82"/>
      <c r="M31" s="82"/>
      <c r="N31" s="47"/>
      <c r="O31" s="32"/>
    </row>
    <row r="32" spans="1:15" ht="15" customHeight="1">
      <c r="A32" s="123"/>
      <c r="B32" s="76" t="s">
        <v>75</v>
      </c>
      <c r="C32" s="122" t="s">
        <v>65</v>
      </c>
      <c r="D32" s="79"/>
      <c r="E32" s="97"/>
      <c r="F32" s="133"/>
      <c r="G32" s="82"/>
      <c r="H32" s="82"/>
      <c r="I32" s="82"/>
      <c r="J32" s="82"/>
      <c r="K32" s="82"/>
      <c r="L32" s="131"/>
      <c r="M32" s="82"/>
      <c r="N32" s="82"/>
      <c r="O32" s="32"/>
    </row>
    <row r="33" spans="1:15" ht="62.25" customHeight="1">
      <c r="A33" s="78" t="s">
        <v>95</v>
      </c>
      <c r="B33" s="79" t="s">
        <v>79</v>
      </c>
      <c r="C33" s="81" t="s">
        <v>96</v>
      </c>
      <c r="D33" s="79" t="s">
        <v>16</v>
      </c>
      <c r="E33" s="110"/>
      <c r="F33" s="98"/>
      <c r="G33" s="98"/>
      <c r="H33" s="82"/>
      <c r="I33" s="82"/>
      <c r="J33" s="82"/>
      <c r="K33" s="82"/>
      <c r="L33" s="82"/>
      <c r="M33" s="82"/>
      <c r="N33" s="47">
        <f>ROUND(SUM(N34:N42),2)</f>
        <v>162.75</v>
      </c>
      <c r="O33" s="32"/>
    </row>
    <row r="34" spans="1:15" ht="14.25" customHeight="1">
      <c r="A34" s="78"/>
      <c r="B34" s="79"/>
      <c r="C34" s="81" t="s">
        <v>152</v>
      </c>
      <c r="D34" s="79"/>
      <c r="E34" s="110">
        <v>10</v>
      </c>
      <c r="F34" s="98"/>
      <c r="G34" s="167">
        <v>2.2</v>
      </c>
      <c r="H34" s="167">
        <v>1.5</v>
      </c>
      <c r="I34" s="135"/>
      <c r="J34" s="82"/>
      <c r="K34" s="82"/>
      <c r="L34" s="82"/>
      <c r="M34" s="82"/>
      <c r="N34" s="82">
        <f>ROUND(E34*G34*H34,2)</f>
        <v>33</v>
      </c>
      <c r="O34" s="32"/>
    </row>
    <row r="35" spans="1:15" ht="14.25" customHeight="1">
      <c r="A35" s="78"/>
      <c r="B35" s="79"/>
      <c r="C35" s="81" t="s">
        <v>153</v>
      </c>
      <c r="D35" s="79"/>
      <c r="E35" s="110"/>
      <c r="F35" s="98"/>
      <c r="G35" s="167">
        <v>5</v>
      </c>
      <c r="H35" s="167">
        <v>1.5</v>
      </c>
      <c r="I35" s="135"/>
      <c r="J35" s="82"/>
      <c r="K35" s="82"/>
      <c r="L35" s="82"/>
      <c r="M35" s="82"/>
      <c r="N35" s="82">
        <f>ROUND(G35*H35,2)</f>
        <v>7.5</v>
      </c>
      <c r="O35" s="32"/>
    </row>
    <row r="36" spans="1:15" ht="14.25" customHeight="1">
      <c r="A36" s="78"/>
      <c r="B36" s="79"/>
      <c r="C36" s="81" t="s">
        <v>153</v>
      </c>
      <c r="D36" s="79"/>
      <c r="E36" s="110"/>
      <c r="F36" s="98"/>
      <c r="G36" s="167">
        <v>25</v>
      </c>
      <c r="H36" s="167">
        <v>1.5</v>
      </c>
      <c r="I36" s="135"/>
      <c r="J36" s="82"/>
      <c r="K36" s="82"/>
      <c r="L36" s="82"/>
      <c r="M36" s="82"/>
      <c r="N36" s="82">
        <f aca="true" t="shared" si="0" ref="N36:N41">ROUND(G36*H36,2)</f>
        <v>37.5</v>
      </c>
      <c r="O36" s="32"/>
    </row>
    <row r="37" spans="1:16" ht="15" customHeight="1">
      <c r="A37" s="78"/>
      <c r="B37" s="79"/>
      <c r="C37" s="81" t="s">
        <v>153</v>
      </c>
      <c r="D37" s="79"/>
      <c r="E37" s="110"/>
      <c r="F37" s="98"/>
      <c r="G37" s="168">
        <v>5.5</v>
      </c>
      <c r="H37" s="168">
        <v>1.5</v>
      </c>
      <c r="I37" s="82"/>
      <c r="J37" s="82"/>
      <c r="K37" s="82"/>
      <c r="L37" s="82"/>
      <c r="M37" s="82"/>
      <c r="N37" s="82">
        <f t="shared" si="0"/>
        <v>8.25</v>
      </c>
      <c r="O37" s="32"/>
      <c r="P37" s="27">
        <f>SUM(N35:N41)</f>
        <v>127.5</v>
      </c>
    </row>
    <row r="38" spans="1:15" ht="14.25" customHeight="1">
      <c r="A38" s="78"/>
      <c r="B38" s="79"/>
      <c r="C38" s="81" t="s">
        <v>153</v>
      </c>
      <c r="D38" s="137"/>
      <c r="E38" s="110"/>
      <c r="F38" s="98"/>
      <c r="G38" s="167">
        <v>5.5</v>
      </c>
      <c r="H38" s="167">
        <v>1.5</v>
      </c>
      <c r="I38" s="135"/>
      <c r="J38" s="82"/>
      <c r="K38" s="150"/>
      <c r="L38" s="82"/>
      <c r="M38" s="82"/>
      <c r="N38" s="82">
        <f t="shared" si="0"/>
        <v>8.25</v>
      </c>
      <c r="O38" s="32"/>
    </row>
    <row r="39" spans="1:15" ht="17.25" customHeight="1">
      <c r="A39" s="78"/>
      <c r="B39" s="79"/>
      <c r="C39" s="81" t="s">
        <v>153</v>
      </c>
      <c r="D39" s="79"/>
      <c r="E39" s="111"/>
      <c r="F39" s="98"/>
      <c r="G39" s="169">
        <v>5</v>
      </c>
      <c r="H39" s="168">
        <v>1.5</v>
      </c>
      <c r="I39" s="82"/>
      <c r="J39" s="82"/>
      <c r="K39" s="150"/>
      <c r="L39" s="82"/>
      <c r="M39" s="82"/>
      <c r="N39" s="82">
        <f t="shared" si="0"/>
        <v>7.5</v>
      </c>
      <c r="O39" s="32"/>
    </row>
    <row r="40" spans="1:15" ht="13.5" customHeight="1">
      <c r="A40" s="78"/>
      <c r="B40" s="79"/>
      <c r="C40" s="81" t="s">
        <v>153</v>
      </c>
      <c r="D40" s="79"/>
      <c r="E40" s="111"/>
      <c r="F40" s="98"/>
      <c r="G40" s="167">
        <v>22</v>
      </c>
      <c r="H40" s="167">
        <v>1.5</v>
      </c>
      <c r="I40" s="135"/>
      <c r="J40" s="82"/>
      <c r="K40" s="150"/>
      <c r="L40" s="82"/>
      <c r="M40" s="82"/>
      <c r="N40" s="82">
        <f t="shared" si="0"/>
        <v>33</v>
      </c>
      <c r="O40" s="32"/>
    </row>
    <row r="41" spans="1:15" ht="13.5" customHeight="1">
      <c r="A41" s="78"/>
      <c r="B41" s="79"/>
      <c r="C41" s="81" t="s">
        <v>153</v>
      </c>
      <c r="D41" s="79"/>
      <c r="E41" s="111"/>
      <c r="F41" s="98"/>
      <c r="G41" s="170">
        <v>17</v>
      </c>
      <c r="H41" s="171">
        <v>1.5</v>
      </c>
      <c r="I41" s="144"/>
      <c r="J41" s="98"/>
      <c r="K41" s="150"/>
      <c r="L41" s="82"/>
      <c r="M41" s="82"/>
      <c r="N41" s="82">
        <f t="shared" si="0"/>
        <v>25.5</v>
      </c>
      <c r="O41" s="32"/>
    </row>
    <row r="42" spans="1:15" ht="12.75" customHeight="1">
      <c r="A42" s="78"/>
      <c r="B42" s="79"/>
      <c r="C42" s="136" t="s">
        <v>154</v>
      </c>
      <c r="D42" s="79"/>
      <c r="E42" s="111"/>
      <c r="F42" s="98"/>
      <c r="G42" s="145">
        <v>1.5</v>
      </c>
      <c r="H42" s="145">
        <v>1.5</v>
      </c>
      <c r="I42" s="146"/>
      <c r="J42" s="82"/>
      <c r="K42" s="150"/>
      <c r="L42" s="82"/>
      <c r="M42" s="82"/>
      <c r="N42" s="82">
        <f>ROUND(G42*H42,2)</f>
        <v>2.25</v>
      </c>
      <c r="O42" s="32"/>
    </row>
    <row r="43" spans="1:15" ht="12.75" customHeight="1">
      <c r="A43" s="78"/>
      <c r="B43" s="79"/>
      <c r="C43" s="149"/>
      <c r="D43" s="79"/>
      <c r="E43" s="111"/>
      <c r="F43" s="98"/>
      <c r="G43" s="168"/>
      <c r="H43" s="168"/>
      <c r="I43" s="82"/>
      <c r="J43" s="82"/>
      <c r="K43" s="151"/>
      <c r="L43" s="82"/>
      <c r="M43" s="82"/>
      <c r="N43" s="82"/>
      <c r="O43" s="32"/>
    </row>
    <row r="44" spans="1:15" ht="12.75" customHeight="1">
      <c r="A44" s="78"/>
      <c r="B44" s="79"/>
      <c r="C44" s="149"/>
      <c r="D44" s="79"/>
      <c r="E44" s="111"/>
      <c r="F44" s="98"/>
      <c r="G44" s="98"/>
      <c r="H44" s="82"/>
      <c r="I44" s="82"/>
      <c r="J44" s="82"/>
      <c r="K44" s="150"/>
      <c r="L44" s="82"/>
      <c r="M44" s="82"/>
      <c r="N44" s="82"/>
      <c r="O44" s="32"/>
    </row>
    <row r="45" spans="1:15" ht="12.75" customHeight="1">
      <c r="A45" s="78"/>
      <c r="B45" s="79"/>
      <c r="C45" s="149"/>
      <c r="D45" s="79"/>
      <c r="E45" s="111"/>
      <c r="F45" s="98"/>
      <c r="G45" s="147"/>
      <c r="H45" s="148"/>
      <c r="I45" s="148"/>
      <c r="J45" s="82"/>
      <c r="K45" s="82"/>
      <c r="L45" s="82"/>
      <c r="M45" s="82"/>
      <c r="N45" s="82"/>
      <c r="O45" s="32"/>
    </row>
    <row r="46" spans="1:15" ht="46.5" customHeight="1">
      <c r="A46" s="78" t="s">
        <v>97</v>
      </c>
      <c r="B46" s="79" t="s">
        <v>82</v>
      </c>
      <c r="C46" s="81" t="s">
        <v>98</v>
      </c>
      <c r="D46" s="79" t="s">
        <v>40</v>
      </c>
      <c r="E46" s="111"/>
      <c r="F46" s="98"/>
      <c r="G46" s="82"/>
      <c r="H46" s="82"/>
      <c r="I46" s="82"/>
      <c r="J46" s="82"/>
      <c r="K46" s="82"/>
      <c r="L46" s="82"/>
      <c r="M46" s="82"/>
      <c r="N46" s="47">
        <f>ROUND(SUM(N47),2)</f>
        <v>9.77</v>
      </c>
      <c r="O46" s="32"/>
    </row>
    <row r="47" spans="1:15" ht="14.25" customHeight="1">
      <c r="A47" s="78"/>
      <c r="B47" s="79"/>
      <c r="C47" s="81"/>
      <c r="D47" s="79"/>
      <c r="E47" s="94"/>
      <c r="F47" s="95"/>
      <c r="G47" s="96"/>
      <c r="H47" s="96"/>
      <c r="I47" s="96">
        <v>0.06</v>
      </c>
      <c r="J47" s="96"/>
      <c r="K47" s="109">
        <v>162.75</v>
      </c>
      <c r="L47" s="96"/>
      <c r="M47" s="96"/>
      <c r="N47" s="82">
        <f>ROUND(I47*K47,2)</f>
        <v>9.77</v>
      </c>
      <c r="O47" s="32"/>
    </row>
    <row r="48" spans="1:15" ht="40.5" customHeight="1">
      <c r="A48" s="78" t="s">
        <v>100</v>
      </c>
      <c r="B48" s="79" t="s">
        <v>99</v>
      </c>
      <c r="C48" s="81" t="s">
        <v>108</v>
      </c>
      <c r="D48" s="79" t="s">
        <v>16</v>
      </c>
      <c r="E48" s="94"/>
      <c r="F48" s="95"/>
      <c r="G48" s="96"/>
      <c r="H48" s="96"/>
      <c r="I48" s="96"/>
      <c r="J48" s="96"/>
      <c r="K48" s="96"/>
      <c r="L48" s="96"/>
      <c r="M48" s="96"/>
      <c r="N48" s="47">
        <f>ROUND(SUM(N49:N50),2)</f>
        <v>5.25</v>
      </c>
      <c r="O48" s="32"/>
    </row>
    <row r="49" spans="1:15" ht="18.75" customHeight="1">
      <c r="A49" s="78"/>
      <c r="B49" s="79"/>
      <c r="C49" s="138" t="s">
        <v>83</v>
      </c>
      <c r="D49" s="139"/>
      <c r="E49" s="94"/>
      <c r="F49" s="95"/>
      <c r="G49" s="140">
        <v>1.5</v>
      </c>
      <c r="H49" s="140">
        <v>1.5</v>
      </c>
      <c r="I49" s="140"/>
      <c r="J49" s="96"/>
      <c r="K49" s="96"/>
      <c r="L49" s="96"/>
      <c r="M49" s="96"/>
      <c r="N49" s="82">
        <f>ROUND(G49*H49,2)</f>
        <v>2.25</v>
      </c>
      <c r="O49" s="32"/>
    </row>
    <row r="50" spans="1:15" ht="18.75" customHeight="1">
      <c r="A50" s="78"/>
      <c r="B50" s="79"/>
      <c r="C50" s="138" t="s">
        <v>155</v>
      </c>
      <c r="D50" s="139"/>
      <c r="E50" s="94"/>
      <c r="F50" s="95"/>
      <c r="G50" s="140">
        <v>1</v>
      </c>
      <c r="H50" s="140">
        <v>3</v>
      </c>
      <c r="I50" s="140"/>
      <c r="J50" s="96"/>
      <c r="K50" s="96"/>
      <c r="L50" s="96"/>
      <c r="M50" s="96"/>
      <c r="N50" s="82">
        <f>ROUND(G50*H50,2)</f>
        <v>3</v>
      </c>
      <c r="O50" s="32"/>
    </row>
    <row r="51" spans="1:15" ht="18.75" customHeight="1">
      <c r="A51" s="78"/>
      <c r="B51" s="79"/>
      <c r="C51" s="138"/>
      <c r="D51" s="139"/>
      <c r="E51" s="94"/>
      <c r="F51" s="95"/>
      <c r="G51" s="140"/>
      <c r="H51" s="140"/>
      <c r="I51" s="140"/>
      <c r="J51" s="96"/>
      <c r="K51" s="96"/>
      <c r="L51" s="96"/>
      <c r="M51" s="96"/>
      <c r="N51" s="82">
        <f>ROUND(G51*H51*I51,2)</f>
        <v>0</v>
      </c>
      <c r="O51" s="32"/>
    </row>
    <row r="52" spans="1:15" ht="18.75" customHeight="1">
      <c r="A52" s="78"/>
      <c r="B52" s="79"/>
      <c r="C52" s="138"/>
      <c r="D52" s="139"/>
      <c r="E52" s="94"/>
      <c r="F52" s="95"/>
      <c r="G52" s="140"/>
      <c r="H52" s="140"/>
      <c r="I52" s="140"/>
      <c r="J52" s="96"/>
      <c r="K52" s="96"/>
      <c r="L52" s="96"/>
      <c r="M52" s="96"/>
      <c r="N52" s="82">
        <f>ROUND(G52*H52*I52,2)</f>
        <v>0</v>
      </c>
      <c r="O52" s="32"/>
    </row>
    <row r="53" spans="1:15" ht="45" customHeight="1">
      <c r="A53" s="78" t="s">
        <v>85</v>
      </c>
      <c r="B53" s="79" t="s">
        <v>101</v>
      </c>
      <c r="C53" s="81" t="s">
        <v>86</v>
      </c>
      <c r="D53" s="79" t="s">
        <v>40</v>
      </c>
      <c r="E53" s="94"/>
      <c r="F53" s="95"/>
      <c r="G53" s="96"/>
      <c r="H53" s="96"/>
      <c r="I53" s="96"/>
      <c r="J53" s="96"/>
      <c r="K53" s="96"/>
      <c r="L53" s="96"/>
      <c r="M53" s="96"/>
      <c r="N53" s="47">
        <f>ROUND(SUM(N54:N55),2)</f>
        <v>19.2</v>
      </c>
      <c r="O53" s="32"/>
    </row>
    <row r="54" spans="1:15" ht="18.75" customHeight="1">
      <c r="A54" s="78"/>
      <c r="B54" s="79"/>
      <c r="C54" s="81" t="s">
        <v>155</v>
      </c>
      <c r="D54" s="79"/>
      <c r="E54" s="94"/>
      <c r="F54" s="95"/>
      <c r="G54" s="96">
        <v>3</v>
      </c>
      <c r="H54" s="96">
        <v>1</v>
      </c>
      <c r="I54" s="96">
        <v>1</v>
      </c>
      <c r="J54" s="96"/>
      <c r="K54" s="96"/>
      <c r="L54" s="96"/>
      <c r="M54" s="96"/>
      <c r="N54" s="82">
        <f>ROUND(G54*H54*I54,2)</f>
        <v>3</v>
      </c>
      <c r="O54" s="32"/>
    </row>
    <row r="55" spans="1:15" ht="19.5" customHeight="1">
      <c r="A55" s="78"/>
      <c r="B55" s="79"/>
      <c r="C55" s="81" t="s">
        <v>156</v>
      </c>
      <c r="D55" s="79"/>
      <c r="E55" s="94">
        <v>10</v>
      </c>
      <c r="F55" s="95"/>
      <c r="G55" s="96">
        <v>0.9</v>
      </c>
      <c r="H55" s="96">
        <v>1.2</v>
      </c>
      <c r="I55" s="96">
        <v>1.5</v>
      </c>
      <c r="J55" s="96"/>
      <c r="K55" s="96"/>
      <c r="L55" s="96"/>
      <c r="M55" s="96"/>
      <c r="N55" s="82">
        <f>ROUND(E55*G55*H55*I55,2)</f>
        <v>16.2</v>
      </c>
      <c r="O55" s="32"/>
    </row>
    <row r="56" spans="1:15" ht="72" customHeight="1">
      <c r="A56" s="78" t="s">
        <v>104</v>
      </c>
      <c r="B56" s="79" t="s">
        <v>102</v>
      </c>
      <c r="C56" s="81" t="s">
        <v>105</v>
      </c>
      <c r="D56" s="79" t="s">
        <v>40</v>
      </c>
      <c r="E56" s="94"/>
      <c r="F56" s="95"/>
      <c r="G56" s="96"/>
      <c r="H56" s="96"/>
      <c r="I56" s="96"/>
      <c r="J56" s="96"/>
      <c r="K56" s="96"/>
      <c r="L56" s="96"/>
      <c r="M56" s="96"/>
      <c r="N56" s="47">
        <f>ROUND(SUM(N57:N58),2)</f>
        <v>331.65</v>
      </c>
      <c r="O56" s="32"/>
    </row>
    <row r="57" spans="1:15" ht="16.5" customHeight="1">
      <c r="A57" s="78"/>
      <c r="B57" s="79"/>
      <c r="C57" s="81" t="s">
        <v>84</v>
      </c>
      <c r="D57" s="79"/>
      <c r="E57" s="94"/>
      <c r="F57" s="95"/>
      <c r="G57" s="96">
        <v>85</v>
      </c>
      <c r="H57" s="96">
        <v>1.2</v>
      </c>
      <c r="I57" s="96">
        <v>1.2</v>
      </c>
      <c r="J57" s="96"/>
      <c r="K57" s="96"/>
      <c r="L57" s="96"/>
      <c r="M57" s="96"/>
      <c r="N57" s="82">
        <f>ROUND(G57*H57*I57,2)</f>
        <v>122.4</v>
      </c>
      <c r="O57" s="32"/>
    </row>
    <row r="58" spans="1:15" ht="12.75" customHeight="1">
      <c r="A58" s="78"/>
      <c r="B58" s="79"/>
      <c r="C58" s="81" t="s">
        <v>83</v>
      </c>
      <c r="D58" s="79"/>
      <c r="E58" s="94"/>
      <c r="F58" s="95"/>
      <c r="G58" s="96">
        <v>93</v>
      </c>
      <c r="H58" s="96">
        <v>1.5</v>
      </c>
      <c r="I58" s="96">
        <v>1.5</v>
      </c>
      <c r="J58" s="96"/>
      <c r="K58" s="96"/>
      <c r="L58" s="96"/>
      <c r="M58" s="96"/>
      <c r="N58" s="82">
        <f>ROUND(G58*H58*I58,2)</f>
        <v>209.25</v>
      </c>
      <c r="O58" s="32"/>
    </row>
    <row r="59" spans="1:15" ht="93.75" customHeight="1">
      <c r="A59" s="78" t="s">
        <v>106</v>
      </c>
      <c r="B59" s="79" t="s">
        <v>103</v>
      </c>
      <c r="C59" s="81" t="s">
        <v>107</v>
      </c>
      <c r="D59" s="79" t="s">
        <v>35</v>
      </c>
      <c r="E59" s="94"/>
      <c r="F59" s="95"/>
      <c r="G59" s="96"/>
      <c r="H59" s="96"/>
      <c r="I59" s="96"/>
      <c r="J59" s="96"/>
      <c r="K59" s="96"/>
      <c r="L59" s="96"/>
      <c r="M59" s="96"/>
      <c r="N59" s="47">
        <f>ROUND(SUM(N60),2)</f>
        <v>85</v>
      </c>
      <c r="O59" s="32"/>
    </row>
    <row r="60" spans="1:15" ht="21" customHeight="1">
      <c r="A60" s="78"/>
      <c r="B60" s="79"/>
      <c r="C60" s="81"/>
      <c r="D60" s="79"/>
      <c r="E60" s="94"/>
      <c r="F60" s="95"/>
      <c r="G60" s="96">
        <v>85</v>
      </c>
      <c r="H60" s="96"/>
      <c r="I60" s="96"/>
      <c r="J60" s="96"/>
      <c r="K60" s="96"/>
      <c r="L60" s="96"/>
      <c r="M60" s="96"/>
      <c r="N60" s="82">
        <f>ROUND(G60,2)</f>
        <v>85</v>
      </c>
      <c r="O60" s="32"/>
    </row>
    <row r="61" spans="1:15" ht="97.5" customHeight="1">
      <c r="A61" s="78" t="s">
        <v>109</v>
      </c>
      <c r="B61" s="79" t="s">
        <v>111</v>
      </c>
      <c r="C61" s="81" t="s">
        <v>110</v>
      </c>
      <c r="D61" s="79" t="s">
        <v>35</v>
      </c>
      <c r="E61" s="97"/>
      <c r="F61" s="98"/>
      <c r="G61" s="82"/>
      <c r="H61" s="82"/>
      <c r="I61" s="82"/>
      <c r="J61" s="82"/>
      <c r="K61" s="82"/>
      <c r="L61" s="82"/>
      <c r="M61" s="82"/>
      <c r="N61" s="47">
        <f>ROUND(SUM(N62),2)</f>
        <v>93</v>
      </c>
      <c r="O61" s="32"/>
    </row>
    <row r="62" spans="1:15" ht="12.75" customHeight="1">
      <c r="A62" s="78"/>
      <c r="B62" s="79"/>
      <c r="C62" s="81"/>
      <c r="D62" s="79"/>
      <c r="E62" s="97"/>
      <c r="F62" s="98"/>
      <c r="G62" s="82">
        <v>93</v>
      </c>
      <c r="H62" s="82"/>
      <c r="I62" s="82"/>
      <c r="J62" s="82"/>
      <c r="K62" s="82"/>
      <c r="L62" s="82"/>
      <c r="M62" s="82"/>
      <c r="N62" s="82">
        <f>ROUND(G62,2)</f>
        <v>93</v>
      </c>
      <c r="O62" s="32"/>
    </row>
    <row r="63" spans="1:15" ht="82.5" customHeight="1">
      <c r="A63" s="78" t="s">
        <v>116</v>
      </c>
      <c r="B63" s="79" t="s">
        <v>112</v>
      </c>
      <c r="C63" s="81" t="s">
        <v>117</v>
      </c>
      <c r="D63" s="79" t="s">
        <v>52</v>
      </c>
      <c r="E63" s="97"/>
      <c r="F63" s="98"/>
      <c r="G63" s="82"/>
      <c r="H63" s="82"/>
      <c r="I63" s="82"/>
      <c r="J63" s="82"/>
      <c r="K63" s="82"/>
      <c r="L63" s="82"/>
      <c r="M63" s="82"/>
      <c r="N63" s="47">
        <f>ROUND(SUM(N64),2)</f>
        <v>1</v>
      </c>
      <c r="O63" s="32"/>
    </row>
    <row r="64" spans="1:15" ht="18.75" customHeight="1">
      <c r="A64" s="78"/>
      <c r="B64" s="79"/>
      <c r="C64" s="81"/>
      <c r="D64" s="79"/>
      <c r="E64" s="97">
        <v>1</v>
      </c>
      <c r="F64" s="98"/>
      <c r="G64" s="82"/>
      <c r="H64" s="82"/>
      <c r="I64" s="82"/>
      <c r="J64" s="82"/>
      <c r="K64" s="82"/>
      <c r="L64" s="82"/>
      <c r="M64" s="82"/>
      <c r="N64" s="82">
        <f>ROUND(E64,2)</f>
        <v>1</v>
      </c>
      <c r="O64" s="32"/>
    </row>
    <row r="65" spans="1:15" ht="83.25" customHeight="1">
      <c r="A65" s="78" t="s">
        <v>171</v>
      </c>
      <c r="B65" s="79" t="s">
        <v>113</v>
      </c>
      <c r="C65" s="81" t="s">
        <v>172</v>
      </c>
      <c r="D65" s="79" t="s">
        <v>52</v>
      </c>
      <c r="E65" s="97"/>
      <c r="F65" s="98"/>
      <c r="G65" s="82"/>
      <c r="H65" s="82"/>
      <c r="I65" s="82"/>
      <c r="J65" s="82"/>
      <c r="K65" s="82"/>
      <c r="L65" s="82"/>
      <c r="M65" s="82"/>
      <c r="N65" s="47">
        <f>ROUND(SUM(N66),2)</f>
        <v>1</v>
      </c>
      <c r="O65" s="32"/>
    </row>
    <row r="66" spans="1:15" ht="15.75" customHeight="1">
      <c r="A66" s="78"/>
      <c r="B66" s="79"/>
      <c r="C66" s="81"/>
      <c r="D66" s="79"/>
      <c r="E66" s="97">
        <v>1</v>
      </c>
      <c r="F66" s="98"/>
      <c r="G66" s="82"/>
      <c r="H66" s="82"/>
      <c r="I66" s="82"/>
      <c r="J66" s="82"/>
      <c r="K66" s="82"/>
      <c r="L66" s="82"/>
      <c r="M66" s="82"/>
      <c r="N66" s="82">
        <f>ROUND(E66,2)</f>
        <v>1</v>
      </c>
      <c r="O66" s="32"/>
    </row>
    <row r="67" spans="1:15" ht="93.75" customHeight="1">
      <c r="A67" s="78" t="s">
        <v>73</v>
      </c>
      <c r="B67" s="79" t="s">
        <v>114</v>
      </c>
      <c r="C67" s="81" t="s">
        <v>118</v>
      </c>
      <c r="D67" s="79" t="s">
        <v>52</v>
      </c>
      <c r="E67" s="97"/>
      <c r="F67" s="98"/>
      <c r="G67" s="82"/>
      <c r="H67" s="82"/>
      <c r="I67" s="82"/>
      <c r="J67" s="82"/>
      <c r="K67" s="82"/>
      <c r="L67" s="82"/>
      <c r="M67" s="82"/>
      <c r="N67" s="47">
        <f>ROUND(SUM(N68),2)</f>
        <v>1</v>
      </c>
      <c r="O67" s="32"/>
    </row>
    <row r="68" spans="1:15" ht="14.25" customHeight="1">
      <c r="A68" s="78"/>
      <c r="B68" s="79"/>
      <c r="C68" s="81"/>
      <c r="D68" s="79"/>
      <c r="E68" s="97">
        <v>1</v>
      </c>
      <c r="F68" s="98"/>
      <c r="G68" s="82"/>
      <c r="H68" s="82"/>
      <c r="I68" s="82"/>
      <c r="J68" s="82"/>
      <c r="K68" s="82"/>
      <c r="L68" s="82"/>
      <c r="M68" s="82"/>
      <c r="N68" s="82">
        <f>ROUND(E68,2)</f>
        <v>1</v>
      </c>
      <c r="O68" s="32"/>
    </row>
    <row r="69" spans="1:15" ht="94.5" customHeight="1">
      <c r="A69" s="78" t="s">
        <v>74</v>
      </c>
      <c r="B69" s="79" t="s">
        <v>115</v>
      </c>
      <c r="C69" s="81" t="s">
        <v>120</v>
      </c>
      <c r="D69" s="79" t="s">
        <v>52</v>
      </c>
      <c r="E69" s="97"/>
      <c r="F69" s="98"/>
      <c r="G69" s="82"/>
      <c r="H69" s="82"/>
      <c r="I69" s="82"/>
      <c r="J69" s="82"/>
      <c r="K69" s="82"/>
      <c r="L69" s="82"/>
      <c r="M69" s="82"/>
      <c r="N69" s="47">
        <f>ROUND(SUM(N70),2)</f>
        <v>12</v>
      </c>
      <c r="O69" s="32"/>
    </row>
    <row r="70" spans="1:15" ht="17.25" customHeight="1">
      <c r="A70" s="78"/>
      <c r="B70" s="79"/>
      <c r="C70" s="81"/>
      <c r="D70" s="79"/>
      <c r="E70" s="141">
        <v>12</v>
      </c>
      <c r="F70" s="98"/>
      <c r="G70" s="141"/>
      <c r="H70" s="82"/>
      <c r="I70" s="141"/>
      <c r="J70" s="82"/>
      <c r="K70" s="82"/>
      <c r="L70" s="82"/>
      <c r="M70" s="82"/>
      <c r="N70" s="82">
        <f>ROUND(E70,2)</f>
        <v>12</v>
      </c>
      <c r="O70" s="32"/>
    </row>
    <row r="71" spans="1:15" ht="39" customHeight="1">
      <c r="A71" s="78" t="s">
        <v>157</v>
      </c>
      <c r="B71" s="79" t="s">
        <v>119</v>
      </c>
      <c r="C71" s="81" t="s">
        <v>158</v>
      </c>
      <c r="D71" s="79" t="s">
        <v>35</v>
      </c>
      <c r="E71" s="141"/>
      <c r="F71" s="98"/>
      <c r="G71" s="141"/>
      <c r="H71" s="82"/>
      <c r="I71" s="141"/>
      <c r="J71" s="82"/>
      <c r="K71" s="82"/>
      <c r="L71" s="82"/>
      <c r="M71" s="82"/>
      <c r="N71" s="47">
        <f>ROUND(SUM(N72),2)</f>
        <v>3</v>
      </c>
      <c r="O71" s="32"/>
    </row>
    <row r="72" spans="1:15" ht="17.25" customHeight="1">
      <c r="A72" s="78"/>
      <c r="B72" s="79"/>
      <c r="C72" s="81"/>
      <c r="D72" s="79"/>
      <c r="E72" s="141"/>
      <c r="F72" s="98"/>
      <c r="G72" s="141">
        <v>3</v>
      </c>
      <c r="H72" s="82"/>
      <c r="I72" s="141"/>
      <c r="J72" s="82"/>
      <c r="K72" s="82"/>
      <c r="L72" s="82"/>
      <c r="M72" s="82"/>
      <c r="N72" s="82">
        <f>ROUND(G72,2)</f>
        <v>3</v>
      </c>
      <c r="O72" s="32"/>
    </row>
    <row r="73" spans="1:15" ht="64.5" customHeight="1">
      <c r="A73" s="78" t="s">
        <v>159</v>
      </c>
      <c r="B73" s="79" t="s">
        <v>121</v>
      </c>
      <c r="C73" s="81" t="s">
        <v>160</v>
      </c>
      <c r="D73" s="79" t="s">
        <v>35</v>
      </c>
      <c r="E73" s="97"/>
      <c r="F73" s="98"/>
      <c r="G73" s="82"/>
      <c r="H73" s="82"/>
      <c r="I73" s="82"/>
      <c r="J73" s="82"/>
      <c r="K73" s="82"/>
      <c r="L73" s="82"/>
      <c r="M73" s="82"/>
      <c r="N73" s="47">
        <f>ROUND(SUM(N74),2)</f>
        <v>3</v>
      </c>
      <c r="O73" s="32"/>
    </row>
    <row r="74" spans="1:15" ht="14.25" customHeight="1">
      <c r="A74" s="130"/>
      <c r="B74" s="76"/>
      <c r="C74" s="127"/>
      <c r="D74" s="79"/>
      <c r="E74" s="97"/>
      <c r="F74" s="98"/>
      <c r="G74" s="82">
        <v>3</v>
      </c>
      <c r="H74" s="82"/>
      <c r="I74" s="82"/>
      <c r="J74" s="82"/>
      <c r="K74" s="82"/>
      <c r="L74" s="82"/>
      <c r="M74" s="82"/>
      <c r="N74" s="82">
        <f>ROUND(G74,2)</f>
        <v>3</v>
      </c>
      <c r="O74" s="32"/>
    </row>
    <row r="75" spans="1:15" ht="41.25" customHeight="1">
      <c r="A75" s="78" t="s">
        <v>71</v>
      </c>
      <c r="B75" s="79" t="s">
        <v>122</v>
      </c>
      <c r="C75" s="81" t="s">
        <v>72</v>
      </c>
      <c r="D75" s="79" t="s">
        <v>40</v>
      </c>
      <c r="E75" s="97"/>
      <c r="F75" s="98"/>
      <c r="G75" s="82"/>
      <c r="H75" s="82"/>
      <c r="I75" s="82"/>
      <c r="J75" s="82"/>
      <c r="K75" s="82"/>
      <c r="L75" s="82"/>
      <c r="M75" s="82"/>
      <c r="N75" s="47">
        <f>ROUND(SUM(N76:N77),2)</f>
        <v>133.9</v>
      </c>
      <c r="O75" s="32"/>
    </row>
    <row r="76" spans="1:15" ht="17.25" customHeight="1">
      <c r="A76" s="49"/>
      <c r="B76" s="79"/>
      <c r="C76" s="45" t="s">
        <v>153</v>
      </c>
      <c r="D76" s="79"/>
      <c r="E76" s="97"/>
      <c r="F76" s="98"/>
      <c r="G76" s="82">
        <v>85</v>
      </c>
      <c r="H76" s="82"/>
      <c r="I76" s="82"/>
      <c r="J76" s="82"/>
      <c r="K76" s="82">
        <v>0.7</v>
      </c>
      <c r="L76" s="82"/>
      <c r="M76" s="82"/>
      <c r="N76" s="82">
        <f>ROUND(G76*K76,2)</f>
        <v>59.5</v>
      </c>
      <c r="O76" s="32"/>
    </row>
    <row r="77" spans="1:15" ht="20.25" customHeight="1">
      <c r="A77" s="49"/>
      <c r="B77" s="79"/>
      <c r="C77" s="45" t="s">
        <v>161</v>
      </c>
      <c r="D77" s="79"/>
      <c r="E77" s="97"/>
      <c r="F77" s="98"/>
      <c r="G77" s="82">
        <v>93</v>
      </c>
      <c r="H77" s="82"/>
      <c r="I77" s="82"/>
      <c r="J77" s="82"/>
      <c r="K77" s="82">
        <v>0.8</v>
      </c>
      <c r="L77" s="82"/>
      <c r="M77" s="82"/>
      <c r="N77" s="82">
        <f>ROUND(G77*K77,2)</f>
        <v>74.4</v>
      </c>
      <c r="O77" s="32"/>
    </row>
    <row r="78" spans="1:16" ht="69.75" customHeight="1">
      <c r="A78" s="78" t="s">
        <v>123</v>
      </c>
      <c r="B78" s="79" t="s">
        <v>126</v>
      </c>
      <c r="C78" s="81" t="s">
        <v>125</v>
      </c>
      <c r="D78" s="79" t="s">
        <v>124</v>
      </c>
      <c r="E78" s="97"/>
      <c r="F78" s="98"/>
      <c r="G78" s="82"/>
      <c r="H78" s="82"/>
      <c r="I78" s="82"/>
      <c r="J78" s="82"/>
      <c r="K78" s="82"/>
      <c r="L78" s="82"/>
      <c r="M78" s="82"/>
      <c r="N78" s="47">
        <f>ROUND(SUM(N79),2)</f>
        <v>691.47</v>
      </c>
      <c r="O78" s="32"/>
      <c r="P78">
        <f>F79*K79</f>
        <v>691.47</v>
      </c>
    </row>
    <row r="79" spans="1:15" ht="22.5" customHeight="1">
      <c r="A79" s="44"/>
      <c r="B79" s="79"/>
      <c r="C79" s="45"/>
      <c r="D79" s="79"/>
      <c r="E79" s="97"/>
      <c r="F79" s="98">
        <v>1.8</v>
      </c>
      <c r="G79" s="82"/>
      <c r="H79" s="82"/>
      <c r="I79" s="82"/>
      <c r="J79" s="82"/>
      <c r="K79" s="82">
        <v>384.15</v>
      </c>
      <c r="L79" s="82"/>
      <c r="M79" s="82"/>
      <c r="N79" s="82">
        <f>ROUND(F79*K79,2)</f>
        <v>691.47</v>
      </c>
      <c r="O79" s="32"/>
    </row>
    <row r="80" spans="1:15" ht="73.5" customHeight="1">
      <c r="A80" s="44" t="s">
        <v>127</v>
      </c>
      <c r="B80" s="79" t="s">
        <v>132</v>
      </c>
      <c r="C80" s="45" t="s">
        <v>128</v>
      </c>
      <c r="D80" s="79" t="s">
        <v>129</v>
      </c>
      <c r="E80" s="97"/>
      <c r="F80" s="98"/>
      <c r="G80" s="82"/>
      <c r="H80" s="82"/>
      <c r="I80" s="82"/>
      <c r="J80" s="82"/>
      <c r="K80" s="82"/>
      <c r="L80" s="82"/>
      <c r="M80" s="82"/>
      <c r="N80" s="47">
        <f>ROUND(SUM(N81),2)</f>
        <v>3457.35</v>
      </c>
      <c r="O80" s="32"/>
    </row>
    <row r="81" spans="1:15" ht="15" customHeight="1">
      <c r="A81" s="44"/>
      <c r="B81" s="79"/>
      <c r="C81" s="45"/>
      <c r="D81" s="79"/>
      <c r="E81" s="97"/>
      <c r="F81" s="98"/>
      <c r="G81" s="82">
        <v>5</v>
      </c>
      <c r="H81" s="82"/>
      <c r="I81" s="82"/>
      <c r="J81" s="82"/>
      <c r="K81" s="82"/>
      <c r="L81" s="82"/>
      <c r="M81" s="82">
        <v>691.47</v>
      </c>
      <c r="N81" s="82">
        <f>ROUND(G81*M81,2)</f>
        <v>3457.35</v>
      </c>
      <c r="O81" s="32"/>
    </row>
    <row r="82" spans="1:15" ht="51" customHeight="1">
      <c r="A82" s="44" t="s">
        <v>130</v>
      </c>
      <c r="B82" s="79" t="s">
        <v>133</v>
      </c>
      <c r="C82" s="45" t="s">
        <v>131</v>
      </c>
      <c r="D82" s="79" t="s">
        <v>40</v>
      </c>
      <c r="E82" s="97"/>
      <c r="F82" s="98"/>
      <c r="G82" s="82"/>
      <c r="H82" s="82"/>
      <c r="I82" s="82"/>
      <c r="J82" s="82"/>
      <c r="K82" s="82"/>
      <c r="L82" s="82"/>
      <c r="M82" s="82"/>
      <c r="N82" s="47">
        <f>ROUND(SUM(N83),2)</f>
        <v>19.13</v>
      </c>
      <c r="O82" s="32"/>
    </row>
    <row r="83" spans="1:15" ht="22.5" customHeight="1">
      <c r="A83" s="44"/>
      <c r="B83" s="79"/>
      <c r="C83" s="45"/>
      <c r="D83" s="79"/>
      <c r="E83" s="97"/>
      <c r="F83" s="98"/>
      <c r="G83" s="82"/>
      <c r="H83" s="82"/>
      <c r="I83" s="82">
        <v>0.15</v>
      </c>
      <c r="J83" s="82"/>
      <c r="K83" s="82">
        <v>127.5</v>
      </c>
      <c r="L83" s="82"/>
      <c r="M83" s="82"/>
      <c r="N83" s="82">
        <f>ROUND(I83*K83,2)</f>
        <v>19.13</v>
      </c>
      <c r="O83" s="32"/>
    </row>
    <row r="84" spans="1:15" ht="60.75" customHeight="1">
      <c r="A84" s="44" t="s">
        <v>135</v>
      </c>
      <c r="B84" s="79" t="s">
        <v>134</v>
      </c>
      <c r="C84" s="45" t="s">
        <v>137</v>
      </c>
      <c r="D84" s="79" t="s">
        <v>136</v>
      </c>
      <c r="E84" s="97"/>
      <c r="F84" s="98"/>
      <c r="G84" s="82"/>
      <c r="H84" s="82"/>
      <c r="I84" s="82"/>
      <c r="J84" s="82"/>
      <c r="K84" s="82"/>
      <c r="L84" s="82"/>
      <c r="M84" s="82"/>
      <c r="N84" s="47">
        <f>ROUND(SUM(N85),2)</f>
        <v>396.53</v>
      </c>
      <c r="O84" s="32"/>
    </row>
    <row r="85" spans="1:15" ht="16.5" customHeight="1">
      <c r="A85" s="44"/>
      <c r="B85" s="79"/>
      <c r="C85" s="45"/>
      <c r="D85" s="79"/>
      <c r="E85" s="97"/>
      <c r="F85" s="98">
        <v>3.11</v>
      </c>
      <c r="G85" s="82"/>
      <c r="H85" s="82"/>
      <c r="I85" s="82"/>
      <c r="J85" s="82"/>
      <c r="K85" s="82">
        <v>127.5</v>
      </c>
      <c r="L85" s="82"/>
      <c r="M85" s="82"/>
      <c r="N85" s="82">
        <f>ROUND(F85*K85,2)</f>
        <v>396.53</v>
      </c>
      <c r="O85" s="32"/>
    </row>
    <row r="86" spans="1:15" ht="29.25" customHeight="1">
      <c r="A86" s="44" t="s">
        <v>141</v>
      </c>
      <c r="B86" s="79" t="s">
        <v>138</v>
      </c>
      <c r="C86" s="45" t="s">
        <v>140</v>
      </c>
      <c r="D86" s="79" t="s">
        <v>136</v>
      </c>
      <c r="E86" s="97"/>
      <c r="F86" s="98"/>
      <c r="G86" s="82"/>
      <c r="H86" s="82"/>
      <c r="I86" s="82"/>
      <c r="J86" s="82"/>
      <c r="K86" s="82"/>
      <c r="L86" s="82"/>
      <c r="M86" s="82"/>
      <c r="N86" s="47">
        <f>ROUND(SUM(N87),2)</f>
        <v>396.53</v>
      </c>
      <c r="O86" s="32"/>
    </row>
    <row r="87" spans="1:15" ht="14.25" customHeight="1">
      <c r="A87" s="44"/>
      <c r="B87" s="79"/>
      <c r="C87" s="45"/>
      <c r="D87" s="79"/>
      <c r="E87" s="97"/>
      <c r="F87" s="98">
        <v>3.11</v>
      </c>
      <c r="G87" s="82"/>
      <c r="H87" s="82"/>
      <c r="I87" s="82"/>
      <c r="J87" s="82"/>
      <c r="K87" s="82">
        <v>127.5</v>
      </c>
      <c r="L87" s="82"/>
      <c r="M87" s="82"/>
      <c r="N87" s="82">
        <f>ROUND(F87*K87,2)</f>
        <v>396.53</v>
      </c>
      <c r="O87" s="32"/>
    </row>
    <row r="88" spans="1:15" ht="38.25" customHeight="1">
      <c r="A88" s="44" t="s">
        <v>145</v>
      </c>
      <c r="B88" s="79" t="s">
        <v>139</v>
      </c>
      <c r="C88" s="45" t="s">
        <v>146</v>
      </c>
      <c r="D88" s="79" t="s">
        <v>40</v>
      </c>
      <c r="E88" s="97"/>
      <c r="F88" s="98"/>
      <c r="G88" s="82"/>
      <c r="H88" s="82"/>
      <c r="I88" s="82"/>
      <c r="J88" s="82"/>
      <c r="K88" s="82"/>
      <c r="L88" s="82"/>
      <c r="M88" s="82"/>
      <c r="N88" s="47">
        <f>ROUND(SUM(N89),2)</f>
        <v>1.6</v>
      </c>
      <c r="O88" s="32"/>
    </row>
    <row r="89" spans="1:15" ht="14.25" customHeight="1">
      <c r="A89" s="44"/>
      <c r="B89" s="79"/>
      <c r="C89" s="45"/>
      <c r="D89" s="79"/>
      <c r="E89" s="97">
        <v>2</v>
      </c>
      <c r="F89" s="98"/>
      <c r="G89" s="82">
        <v>4</v>
      </c>
      <c r="H89" s="82">
        <v>0.1</v>
      </c>
      <c r="I89" s="82">
        <v>2</v>
      </c>
      <c r="J89" s="82"/>
      <c r="K89" s="82"/>
      <c r="L89" s="82"/>
      <c r="M89" s="82"/>
      <c r="N89" s="82">
        <f>ROUND(E89*G89*H89*I89,2)</f>
        <v>1.6</v>
      </c>
      <c r="O89" s="32"/>
    </row>
    <row r="90" spans="1:15" ht="63.75" customHeight="1">
      <c r="A90" s="44" t="s">
        <v>142</v>
      </c>
      <c r="B90" s="79" t="s">
        <v>144</v>
      </c>
      <c r="C90" s="45" t="s">
        <v>143</v>
      </c>
      <c r="D90" s="79" t="s">
        <v>16</v>
      </c>
      <c r="E90" s="97"/>
      <c r="F90" s="98"/>
      <c r="G90" s="82"/>
      <c r="H90" s="82"/>
      <c r="I90" s="82"/>
      <c r="J90" s="82"/>
      <c r="K90" s="82"/>
      <c r="L90" s="82"/>
      <c r="M90" s="82"/>
      <c r="N90" s="47">
        <f>ROUND(SUM(N91),2)</f>
        <v>16</v>
      </c>
      <c r="O90" s="32"/>
    </row>
    <row r="91" spans="1:15" ht="19.5" customHeight="1">
      <c r="A91" s="44"/>
      <c r="B91" s="79"/>
      <c r="C91" s="45"/>
      <c r="D91" s="79"/>
      <c r="E91" s="97">
        <v>2</v>
      </c>
      <c r="F91" s="98"/>
      <c r="G91" s="82">
        <v>4</v>
      </c>
      <c r="H91" s="82"/>
      <c r="I91" s="82">
        <v>2</v>
      </c>
      <c r="J91" s="82"/>
      <c r="K91" s="82"/>
      <c r="L91" s="82"/>
      <c r="M91" s="82"/>
      <c r="N91" s="82">
        <f>ROUND(E91*G91*I91,2)</f>
        <v>16</v>
      </c>
      <c r="O91" s="32"/>
    </row>
    <row r="92" spans="1:15" ht="40.5" customHeight="1">
      <c r="A92" s="44" t="s">
        <v>173</v>
      </c>
      <c r="B92" s="79" t="s">
        <v>147</v>
      </c>
      <c r="C92" s="45" t="s">
        <v>174</v>
      </c>
      <c r="D92" s="79" t="s">
        <v>16</v>
      </c>
      <c r="E92" s="97"/>
      <c r="F92" s="98"/>
      <c r="G92" s="82"/>
      <c r="H92" s="82"/>
      <c r="I92" s="82"/>
      <c r="J92" s="82"/>
      <c r="K92" s="82"/>
      <c r="L92" s="82"/>
      <c r="M92" s="82"/>
      <c r="N92" s="47">
        <f>ROUND(SUM(N93),2)</f>
        <v>16</v>
      </c>
      <c r="O92" s="32"/>
    </row>
    <row r="93" spans="1:15" ht="16.5" customHeight="1">
      <c r="A93" s="44"/>
      <c r="B93" s="79"/>
      <c r="C93" s="45"/>
      <c r="D93" s="79"/>
      <c r="E93" s="97">
        <v>2</v>
      </c>
      <c r="F93" s="98"/>
      <c r="G93" s="82">
        <v>4</v>
      </c>
      <c r="H93" s="82"/>
      <c r="I93" s="82">
        <v>2</v>
      </c>
      <c r="J93" s="82"/>
      <c r="K93" s="82"/>
      <c r="L93" s="82"/>
      <c r="M93" s="82"/>
      <c r="N93" s="82">
        <f>ROUND(E93*G93*I93,2)</f>
        <v>16</v>
      </c>
      <c r="O93" s="32"/>
    </row>
    <row r="94" spans="1:15" ht="42.75" customHeight="1">
      <c r="A94" s="78" t="s">
        <v>149</v>
      </c>
      <c r="B94" s="79" t="s">
        <v>148</v>
      </c>
      <c r="C94" s="81" t="s">
        <v>150</v>
      </c>
      <c r="D94" s="79" t="s">
        <v>16</v>
      </c>
      <c r="E94" s="97"/>
      <c r="F94" s="98"/>
      <c r="G94" s="82"/>
      <c r="H94" s="82"/>
      <c r="I94" s="82"/>
      <c r="J94" s="82"/>
      <c r="K94" s="82"/>
      <c r="L94" s="82"/>
      <c r="M94" s="82"/>
      <c r="N94" s="47">
        <f>ROUND(SUM(N95),2)</f>
        <v>32</v>
      </c>
      <c r="O94" s="32"/>
    </row>
    <row r="95" spans="1:15" ht="15.75" customHeight="1">
      <c r="A95" s="44"/>
      <c r="B95" s="79"/>
      <c r="C95" s="45"/>
      <c r="D95" s="79"/>
      <c r="E95" s="97">
        <v>2</v>
      </c>
      <c r="F95" s="98"/>
      <c r="G95" s="82"/>
      <c r="H95" s="82"/>
      <c r="I95" s="82"/>
      <c r="J95" s="82"/>
      <c r="K95" s="82">
        <v>16</v>
      </c>
      <c r="L95" s="82"/>
      <c r="M95" s="82"/>
      <c r="N95" s="82">
        <f>ROUND(E95*K95,2)</f>
        <v>32</v>
      </c>
      <c r="O95" s="32"/>
    </row>
    <row r="96" spans="1:15" ht="15.75" customHeight="1">
      <c r="A96" s="44"/>
      <c r="B96" s="79"/>
      <c r="C96" s="45"/>
      <c r="D96" s="79"/>
      <c r="E96" s="97"/>
      <c r="F96" s="98"/>
      <c r="G96" s="82"/>
      <c r="H96" s="82"/>
      <c r="I96" s="82"/>
      <c r="J96" s="82"/>
      <c r="K96" s="82"/>
      <c r="L96" s="82"/>
      <c r="M96" s="82"/>
      <c r="N96" s="82"/>
      <c r="O96" s="32"/>
    </row>
    <row r="97" spans="1:15" ht="22.5" customHeight="1">
      <c r="A97" s="44"/>
      <c r="B97" s="79"/>
      <c r="C97" s="45"/>
      <c r="D97" s="79"/>
      <c r="E97" s="97"/>
      <c r="F97" s="98"/>
      <c r="G97" s="82"/>
      <c r="H97" s="82"/>
      <c r="I97" s="82"/>
      <c r="J97" s="82"/>
      <c r="K97" s="82"/>
      <c r="L97" s="82"/>
      <c r="M97" s="82"/>
      <c r="N97" s="82"/>
      <c r="O97" s="32"/>
    </row>
    <row r="98" spans="1:15" ht="22.5" customHeight="1">
      <c r="A98" s="128"/>
      <c r="B98" s="76" t="s">
        <v>151</v>
      </c>
      <c r="C98" s="127" t="s">
        <v>76</v>
      </c>
      <c r="D98" s="73"/>
      <c r="E98" s="97"/>
      <c r="F98" s="98"/>
      <c r="G98" s="82"/>
      <c r="H98" s="82"/>
      <c r="I98" s="82"/>
      <c r="J98" s="82"/>
      <c r="K98" s="82"/>
      <c r="L98" s="82"/>
      <c r="M98" s="82"/>
      <c r="N98" s="82"/>
      <c r="O98" s="32"/>
    </row>
    <row r="99" spans="1:15" ht="93.75" customHeight="1">
      <c r="A99" s="49" t="s">
        <v>77</v>
      </c>
      <c r="B99" s="79" t="s">
        <v>162</v>
      </c>
      <c r="C99" s="45" t="s">
        <v>78</v>
      </c>
      <c r="D99" s="79" t="s">
        <v>52</v>
      </c>
      <c r="E99" s="97"/>
      <c r="F99" s="98"/>
      <c r="G99" s="82"/>
      <c r="H99" s="82"/>
      <c r="I99" s="82"/>
      <c r="J99" s="82"/>
      <c r="K99" s="82"/>
      <c r="L99" s="82"/>
      <c r="M99" s="82"/>
      <c r="N99" s="47">
        <f>ROUND(SUM(N100),2)</f>
        <v>2</v>
      </c>
      <c r="O99" s="32"/>
    </row>
    <row r="100" spans="1:15" ht="22.5" customHeight="1">
      <c r="A100" s="49"/>
      <c r="B100" s="79"/>
      <c r="C100" s="45"/>
      <c r="D100" s="79"/>
      <c r="E100" s="97">
        <v>2</v>
      </c>
      <c r="F100" s="98"/>
      <c r="G100" s="82"/>
      <c r="H100" s="82"/>
      <c r="I100" s="82"/>
      <c r="J100" s="82"/>
      <c r="K100" s="82"/>
      <c r="L100" s="82"/>
      <c r="M100" s="82"/>
      <c r="N100" s="82">
        <f>ROUND(E100,2)</f>
        <v>2</v>
      </c>
      <c r="O100" s="32"/>
    </row>
    <row r="101" spans="1:15" ht="52.5" customHeight="1">
      <c r="A101" s="49" t="s">
        <v>80</v>
      </c>
      <c r="B101" s="79" t="s">
        <v>163</v>
      </c>
      <c r="C101" s="45" t="s">
        <v>81</v>
      </c>
      <c r="D101" s="79" t="s">
        <v>16</v>
      </c>
      <c r="E101" s="97"/>
      <c r="F101" s="98"/>
      <c r="G101" s="82"/>
      <c r="H101" s="82"/>
      <c r="I101" s="82"/>
      <c r="J101" s="82"/>
      <c r="K101" s="82"/>
      <c r="L101" s="82"/>
      <c r="M101" s="82"/>
      <c r="N101" s="47">
        <f>ROUND(SUM(N102),2)</f>
        <v>181</v>
      </c>
      <c r="O101" s="32"/>
    </row>
    <row r="102" spans="1:15" ht="22.5" customHeight="1">
      <c r="A102" s="44"/>
      <c r="B102" s="79"/>
      <c r="C102" s="45"/>
      <c r="D102" s="79"/>
      <c r="E102" s="97"/>
      <c r="F102" s="98"/>
      <c r="G102" s="82">
        <v>181</v>
      </c>
      <c r="H102" s="82">
        <v>1</v>
      </c>
      <c r="I102" s="82"/>
      <c r="J102" s="82"/>
      <c r="K102" s="82"/>
      <c r="L102" s="82"/>
      <c r="M102" s="82"/>
      <c r="N102" s="82">
        <f>ROUND(G102*H102,2)</f>
        <v>181</v>
      </c>
      <c r="O102" s="32"/>
    </row>
    <row r="103" spans="1:15" ht="22.5" customHeight="1">
      <c r="A103" s="44"/>
      <c r="B103" s="79"/>
      <c r="C103" s="45"/>
      <c r="D103" s="79"/>
      <c r="E103" s="97"/>
      <c r="F103" s="98"/>
      <c r="G103" s="82"/>
      <c r="H103" s="82"/>
      <c r="I103" s="82"/>
      <c r="J103" s="82"/>
      <c r="K103" s="82"/>
      <c r="L103" s="82"/>
      <c r="M103" s="82"/>
      <c r="N103" s="82"/>
      <c r="O103" s="32"/>
    </row>
    <row r="104" spans="1:15" ht="22.5" customHeight="1">
      <c r="A104" s="48"/>
      <c r="B104" s="76" t="s">
        <v>168</v>
      </c>
      <c r="C104" s="127" t="s">
        <v>164</v>
      </c>
      <c r="D104" s="76"/>
      <c r="E104" s="97"/>
      <c r="F104" s="98"/>
      <c r="G104" s="82"/>
      <c r="H104" s="82"/>
      <c r="I104" s="82"/>
      <c r="J104" s="82"/>
      <c r="K104" s="82"/>
      <c r="L104" s="82"/>
      <c r="M104" s="82"/>
      <c r="N104" s="82"/>
      <c r="O104" s="32"/>
    </row>
    <row r="105" spans="1:15" ht="22.5" customHeight="1">
      <c r="A105" s="49" t="s">
        <v>165</v>
      </c>
      <c r="B105" s="79" t="s">
        <v>169</v>
      </c>
      <c r="C105" s="183" t="s">
        <v>166</v>
      </c>
      <c r="D105" s="79" t="s">
        <v>167</v>
      </c>
      <c r="E105" s="97"/>
      <c r="F105" s="98"/>
      <c r="G105" s="82"/>
      <c r="H105" s="82"/>
      <c r="I105" s="82"/>
      <c r="J105" s="82"/>
      <c r="K105" s="82"/>
      <c r="L105" s="82"/>
      <c r="M105" s="82"/>
      <c r="N105" s="47">
        <f>ROUND(SUM(N106),2)</f>
        <v>0.3</v>
      </c>
      <c r="O105" s="32"/>
    </row>
    <row r="106" spans="1:15" ht="22.5" customHeight="1">
      <c r="A106" s="44"/>
      <c r="B106" s="79"/>
      <c r="C106" s="45"/>
      <c r="D106" s="79"/>
      <c r="E106" s="97">
        <v>0.3</v>
      </c>
      <c r="F106" s="98"/>
      <c r="G106" s="82"/>
      <c r="H106" s="82"/>
      <c r="I106" s="82"/>
      <c r="J106" s="82"/>
      <c r="K106" s="82"/>
      <c r="L106" s="82"/>
      <c r="M106" s="82"/>
      <c r="N106" s="82">
        <f>ROUND(E106,2)</f>
        <v>0.3</v>
      </c>
      <c r="O106" s="32"/>
    </row>
    <row r="107" spans="1:15" ht="22.5" customHeight="1">
      <c r="A107" s="44"/>
      <c r="B107" s="79"/>
      <c r="C107" s="45"/>
      <c r="D107" s="79"/>
      <c r="E107" s="97"/>
      <c r="F107" s="98"/>
      <c r="G107" s="82"/>
      <c r="H107" s="82"/>
      <c r="I107" s="82"/>
      <c r="J107" s="82"/>
      <c r="K107" s="82"/>
      <c r="L107" s="82"/>
      <c r="M107" s="82"/>
      <c r="N107" s="82"/>
      <c r="O107" s="32"/>
    </row>
    <row r="108" spans="1:15" ht="22.5" customHeight="1">
      <c r="A108" s="44"/>
      <c r="B108" s="79"/>
      <c r="C108" s="45"/>
      <c r="D108" s="79"/>
      <c r="E108" s="97"/>
      <c r="F108" s="98"/>
      <c r="G108" s="82"/>
      <c r="H108" s="82"/>
      <c r="I108" s="82"/>
      <c r="J108" s="82"/>
      <c r="K108" s="82"/>
      <c r="L108" s="82"/>
      <c r="M108" s="82"/>
      <c r="N108" s="82"/>
      <c r="O108" s="32"/>
    </row>
    <row r="109" spans="1:15" ht="22.5" customHeight="1">
      <c r="A109" s="44"/>
      <c r="B109" s="79"/>
      <c r="C109" s="45"/>
      <c r="D109" s="79"/>
      <c r="E109" s="97"/>
      <c r="F109" s="98"/>
      <c r="G109" s="82"/>
      <c r="H109" s="82"/>
      <c r="I109" s="82"/>
      <c r="J109" s="82"/>
      <c r="K109" s="82"/>
      <c r="L109" s="82"/>
      <c r="M109" s="82"/>
      <c r="N109" s="82"/>
      <c r="O109" s="32"/>
    </row>
    <row r="110" spans="1:15" ht="22.5" customHeight="1">
      <c r="A110" s="44"/>
      <c r="B110" s="79"/>
      <c r="C110" s="45"/>
      <c r="D110" s="79"/>
      <c r="E110" s="97"/>
      <c r="F110" s="98"/>
      <c r="G110" s="82"/>
      <c r="H110" s="82"/>
      <c r="I110" s="82"/>
      <c r="J110" s="82"/>
      <c r="K110" s="82"/>
      <c r="L110" s="82"/>
      <c r="M110" s="82"/>
      <c r="N110" s="82"/>
      <c r="O110" s="32"/>
    </row>
    <row r="111" spans="1:15" ht="22.5" customHeight="1">
      <c r="A111" s="44"/>
      <c r="B111" s="79"/>
      <c r="C111" s="45"/>
      <c r="D111" s="79"/>
      <c r="E111" s="97"/>
      <c r="F111" s="98"/>
      <c r="G111" s="82"/>
      <c r="H111" s="82"/>
      <c r="I111" s="82"/>
      <c r="J111" s="82"/>
      <c r="K111" s="82"/>
      <c r="L111" s="82"/>
      <c r="M111" s="82"/>
      <c r="N111" s="82"/>
      <c r="O111" s="32"/>
    </row>
    <row r="112" spans="1:15" ht="22.5" customHeight="1">
      <c r="A112" s="44"/>
      <c r="B112" s="79"/>
      <c r="C112" s="45"/>
      <c r="D112" s="79"/>
      <c r="E112" s="97"/>
      <c r="F112" s="98"/>
      <c r="G112" s="82"/>
      <c r="H112" s="82"/>
      <c r="I112" s="82"/>
      <c r="J112" s="82"/>
      <c r="K112" s="82"/>
      <c r="L112" s="82"/>
      <c r="M112" s="82"/>
      <c r="N112" s="82"/>
      <c r="O112" s="32"/>
    </row>
    <row r="113" spans="1:15" ht="26.25" customHeight="1">
      <c r="A113" s="50"/>
      <c r="B113" s="51"/>
      <c r="C113" s="52"/>
      <c r="D113" s="51"/>
      <c r="E113" s="53"/>
      <c r="F113" s="54"/>
      <c r="G113" s="55"/>
      <c r="H113" s="55"/>
      <c r="I113" s="55"/>
      <c r="J113" s="55"/>
      <c r="K113" s="55"/>
      <c r="L113" s="55"/>
      <c r="M113" s="55"/>
      <c r="N113" s="56"/>
      <c r="O113" s="32"/>
    </row>
  </sheetData>
  <sheetProtection/>
  <mergeCells count="5">
    <mergeCell ref="A3:C3"/>
    <mergeCell ref="A4:C4"/>
    <mergeCell ref="E3:F3"/>
    <mergeCell ref="A6:L6"/>
    <mergeCell ref="I3:J3"/>
  </mergeCells>
  <hyperlinks>
    <hyperlink ref="N65133" r:id="rId1" display="DATA:Setembro/2010"/>
    <hyperlink ref="N65127" r:id="rId2" display="DATA:Setembro/2010"/>
    <hyperlink ref="N65121" r:id="rId3" display="DATA:Setembro/2010"/>
    <hyperlink ref="N65098" r:id="rId4" display="DATA:Setembro/2010"/>
    <hyperlink ref="N65096" r:id="rId5" display="DATA:Setembro/2010"/>
    <hyperlink ref="N65134" r:id="rId6" display="DATA:Setembro/2010"/>
    <hyperlink ref="N65128" r:id="rId7" display="DATA:Setembro/2010"/>
    <hyperlink ref="N65122" r:id="rId8" display="DATA:Setembro/2010"/>
    <hyperlink ref="N65099" r:id="rId9" display="DATA:Setembro/2010"/>
    <hyperlink ref="N65097" r:id="rId10" display="DATA:Setembro/2010"/>
    <hyperlink ref="N65132" r:id="rId11" display="DATA:Setembro/2010"/>
    <hyperlink ref="N65126" r:id="rId12" display="DATA:Setembro/2010"/>
    <hyperlink ref="N65120" r:id="rId13" display="DATA:Setembro/2010"/>
    <hyperlink ref="N65095" r:id="rId14" display="DATA:Setembro/2010"/>
    <hyperlink ref="N65172" r:id="rId15" display="DATA:Setembro/2010"/>
    <hyperlink ref="N65166" r:id="rId16" display="DATA:Setembro/2010"/>
    <hyperlink ref="N65160" r:id="rId17" display="DATA:Setembro/2010"/>
    <hyperlink ref="N65137" r:id="rId18" display="DATA:Setembro/2010"/>
    <hyperlink ref="N65135" r:id="rId19" display="DATA:Setembro/2010"/>
    <hyperlink ref="N6" r:id="rId20" display="DATA:Setembro/2010"/>
    <hyperlink ref="N65180" r:id="rId21" display="DATA:Setembro/2010"/>
    <hyperlink ref="N65174" r:id="rId22" display="DATA:Setembro/2010"/>
    <hyperlink ref="N65168" r:id="rId23" display="DATA:Setembro/2010"/>
    <hyperlink ref="N65145" r:id="rId24" display="DATA:Setembro/2010"/>
    <hyperlink ref="N65143" r:id="rId25" display="DATA:Setembro/2010"/>
    <hyperlink ref="N217" r:id="rId26" display="DATA:Setembro/2010"/>
    <hyperlink ref="N172" r:id="rId27" display="DATA:Setembro/2010"/>
    <hyperlink ref="N170" r:id="rId28" display="DATA:Setembro/2010"/>
    <hyperlink ref="N218" r:id="rId29" display="DATA:Setembro/2010"/>
    <hyperlink ref="N173" r:id="rId30" display="DATA:Setembro/2010"/>
    <hyperlink ref="N171" r:id="rId31" display="DATA:Setembro/2010"/>
    <hyperlink ref="N216" r:id="rId32" display="DATA:Setembro/2010"/>
    <hyperlink ref="N169" r:id="rId33" display="DATA:Setembro/2010"/>
    <hyperlink ref="N256" r:id="rId34" display="DATA:Setembro/2010"/>
    <hyperlink ref="N210" r:id="rId35" display="DATA:Setembro/2010"/>
    <hyperlink ref="N208" r:id="rId36" display="DATA:Setembro/2010"/>
    <hyperlink ref="N142" r:id="rId37" display="DATA:Setembro/2010"/>
    <hyperlink ref="N65182" r:id="rId38" display="DATA:Setembro/2010"/>
    <hyperlink ref="N65176" r:id="rId39" display="DATA:Setembro/2010"/>
    <hyperlink ref="N65170" r:id="rId40" display="DATA:Setembro/2010"/>
    <hyperlink ref="N65147" r:id="rId41" display="DATA:Setembro/2010"/>
    <hyperlink ref="N65183" r:id="rId42" display="DATA:Setembro/2010"/>
    <hyperlink ref="N65177" r:id="rId43" display="DATA:Setembro/2010"/>
    <hyperlink ref="N65171" r:id="rId44" display="DATA:Setembro/2010"/>
    <hyperlink ref="N65148" r:id="rId45" display="DATA:Setembro/2010"/>
    <hyperlink ref="N65146" r:id="rId46" display="DATA:Setembro/2010"/>
    <hyperlink ref="N65181" r:id="rId47" display="DATA:Setembro/2010"/>
    <hyperlink ref="N65175" r:id="rId48" display="DATA:Setembro/2010"/>
    <hyperlink ref="N65169" r:id="rId49" display="DATA:Setembro/2010"/>
    <hyperlink ref="N65144" r:id="rId50" display="DATA:Setembro/2010"/>
    <hyperlink ref="N65186" r:id="rId51" display="DATA:Setembro/2010"/>
    <hyperlink ref="N65184" r:id="rId52" display="DATA:Setembro/2010"/>
    <hyperlink ref="N65194" r:id="rId53" display="DATA:Setembro/2010"/>
    <hyperlink ref="N65192" r:id="rId54" display="DATA:Setembro/2010"/>
    <hyperlink ref="N65167" r:id="rId55" display="DATA:Setembro/2010"/>
    <hyperlink ref="N65161" r:id="rId56" display="DATA:Setembro/2010"/>
    <hyperlink ref="N65155" r:id="rId57" display="DATA:Setembro/2010"/>
    <hyperlink ref="N65130" r:id="rId58" display="DATA:Setembro/2010"/>
    <hyperlink ref="N65162" r:id="rId59" display="DATA:Setembro/2010"/>
    <hyperlink ref="N65156" r:id="rId60" display="DATA:Setembro/2010"/>
    <hyperlink ref="N65131" r:id="rId61" display="DATA:Setembro/2010"/>
    <hyperlink ref="N65154" r:id="rId62" display="DATA:Setembro/2010"/>
    <hyperlink ref="N65129" r:id="rId63" display="DATA:Setembro/2010"/>
    <hyperlink ref="N65179" r:id="rId64" display="DATA:Setembro/2010"/>
    <hyperlink ref="N65102" r:id="rId65" display="DATA:Setembro/2010"/>
    <hyperlink ref="N65090" r:id="rId66" display="DATA:Setembro/2010"/>
    <hyperlink ref="N65067" r:id="rId67" display="DATA:Setembro/2010"/>
    <hyperlink ref="N65065" r:id="rId68" display="DATA:Setembro/2010"/>
    <hyperlink ref="N65103" r:id="rId69" display="DATA:Setembro/2010"/>
    <hyperlink ref="N65091" r:id="rId70" display="DATA:Setembro/2010"/>
    <hyperlink ref="N65068" r:id="rId71" display="DATA:Setembro/2010"/>
    <hyperlink ref="N65066" r:id="rId72" display="DATA:Setembro/2010"/>
    <hyperlink ref="N65101" r:id="rId73" display="DATA:Setembro/2010"/>
    <hyperlink ref="N65089" r:id="rId74" display="DATA:Setembro/2010"/>
    <hyperlink ref="N65064" r:id="rId75" display="DATA:Setembro/2010"/>
    <hyperlink ref="N65141" r:id="rId76" display="DATA:Setembro/2010"/>
    <hyperlink ref="N65106" r:id="rId77" display="DATA:Setembro/2010"/>
    <hyperlink ref="N65104" r:id="rId78" display="DATA:Setembro/2010"/>
    <hyperlink ref="N65149" r:id="rId79" display="DATA:Setembro/2010"/>
    <hyperlink ref="N65114" r:id="rId80" display="DATA:Setembro/2010"/>
    <hyperlink ref="N65112" r:id="rId81" display="DATA:Setembro/2010"/>
    <hyperlink ref="N65085" r:id="rId82" display="DATA:Setembro/2010"/>
    <hyperlink ref="N65079" r:id="rId83" display="DATA:Setembro/2010"/>
    <hyperlink ref="N65056" r:id="rId84" display="DATA:Setembro/2010"/>
    <hyperlink ref="N65054" r:id="rId85" display="DATA:Setembro/2010"/>
    <hyperlink ref="N65092" r:id="rId86" display="DATA:Setembro/2010"/>
    <hyperlink ref="N65086" r:id="rId87" display="DATA:Setembro/2010"/>
    <hyperlink ref="N65080" r:id="rId88" display="DATA:Setembro/2010"/>
    <hyperlink ref="N65057" r:id="rId89" display="DATA:Setembro/2010"/>
    <hyperlink ref="N65055" r:id="rId90" display="DATA:Setembro/2010"/>
    <hyperlink ref="N65084" r:id="rId91" display="DATA:Setembro/2010"/>
    <hyperlink ref="N65078" r:id="rId92" display="DATA:Setembro/2010"/>
    <hyperlink ref="N65053" r:id="rId93" display="DATA:Setembro/2010"/>
    <hyperlink ref="N65124" r:id="rId94" display="DATA:Setembro/2010"/>
    <hyperlink ref="N65118" r:id="rId95" display="DATA:Setembro/2010"/>
    <hyperlink ref="N65093" r:id="rId96" display="DATA:Setembro/2010"/>
    <hyperlink ref="N65138" r:id="rId97" display="DATA:Setembro/2010"/>
    <hyperlink ref="N65076" r:id="rId98" display="DATA:Setembro/2010"/>
    <hyperlink ref="N65070" r:id="rId99" display="DATA:Setembro/2010"/>
    <hyperlink ref="N65041" r:id="rId100" display="DATA:Setembro/2010"/>
    <hyperlink ref="N65039" r:id="rId101" display="DATA:Setembro/2010"/>
    <hyperlink ref="N65077" r:id="rId102" display="DATA:Setembro/2010"/>
    <hyperlink ref="N65071" r:id="rId103" display="DATA:Setembro/2010"/>
    <hyperlink ref="N65042" r:id="rId104" display="DATA:Setembro/2010"/>
    <hyperlink ref="N65040" r:id="rId105" display="DATA:Setembro/2010"/>
    <hyperlink ref="N65075" r:id="rId106" display="DATA:Setembro/2010"/>
    <hyperlink ref="N65069" r:id="rId107" display="DATA:Setembro/2010"/>
    <hyperlink ref="N65063" r:id="rId108" display="DATA:Setembro/2010"/>
    <hyperlink ref="N65038" r:id="rId109" display="DATA:Setembro/2010"/>
    <hyperlink ref="N65115" r:id="rId110" display="DATA:Setembro/2010"/>
    <hyperlink ref="N65109" r:id="rId111" display="DATA:Setembro/2010"/>
    <hyperlink ref="N65123" r:id="rId112" display="DATA:Setembro/2010"/>
    <hyperlink ref="N65117" r:id="rId113" display="DATA:Setembro/2010"/>
    <hyperlink ref="N65111" r:id="rId114" display="DATA:Setembro/2010"/>
    <hyperlink ref="N65088" r:id="rId115" display="DATA:Setembro/2010"/>
    <hyperlink ref="N65178" r:id="rId116" display="DATA:Setembro/2010"/>
    <hyperlink ref="N65187" r:id="rId117" display="DATA:Setembro/2010"/>
    <hyperlink ref="N65185" r:id="rId118" display="DATA:Setembro/2010"/>
    <hyperlink ref="N65193" r:id="rId119" display="DATA:Setembro/2010"/>
    <hyperlink ref="N267" r:id="rId120" display="DATA:Setembro/2010"/>
    <hyperlink ref="N222" r:id="rId121" display="DATA:Setembro/2010"/>
    <hyperlink ref="N220" r:id="rId122" display="DATA:Setembro/2010"/>
    <hyperlink ref="N268" r:id="rId123" display="DATA:Setembro/2010"/>
    <hyperlink ref="N223" r:id="rId124" display="DATA:Setembro/2010"/>
    <hyperlink ref="N221" r:id="rId125" display="DATA:Setembro/2010"/>
    <hyperlink ref="N266" r:id="rId126" display="DATA:Setembro/2010"/>
    <hyperlink ref="N219" r:id="rId127" display="DATA:Setembro/2010"/>
    <hyperlink ref="N306" r:id="rId128" display="DATA:Setembro/2010"/>
    <hyperlink ref="N260" r:id="rId129" display="DATA:Setembro/2010"/>
    <hyperlink ref="N258" r:id="rId130" display="DATA:Setembro/2010"/>
    <hyperlink ref="N120" r:id="rId131" display="DATA:Setembro/2010"/>
    <hyperlink ref="N121" r:id="rId132" display="DATA:Setembro/2010"/>
    <hyperlink ref="N119" r:id="rId133" display="DATA:Setembro/2010"/>
    <hyperlink ref="N192" r:id="rId134" display="DATA:Setembro/2010"/>
    <hyperlink ref="N65152" r:id="rId135" display="DATA:Setembro/2010"/>
    <hyperlink ref="N65140" r:id="rId136" display="DATA:Setembro/2010"/>
    <hyperlink ref="N65153" r:id="rId137" display="DATA:Setembro/2010"/>
    <hyperlink ref="N65116" r:id="rId138" display="DATA:Setembro/2010"/>
    <hyperlink ref="N65151" r:id="rId139" display="DATA:Setembro/2010"/>
    <hyperlink ref="N65139" r:id="rId140" display="DATA:Setembro/2010"/>
    <hyperlink ref="N65191" r:id="rId141" display="DATA:Setembro/2010"/>
    <hyperlink ref="N65164" r:id="rId142" display="DATA:Setembro/2010"/>
    <hyperlink ref="N65142" r:id="rId143" display="DATA:Setembro/2010"/>
    <hyperlink ref="N65136" r:id="rId144" display="DATA:Setembro/2010"/>
    <hyperlink ref="N65107" r:id="rId145" display="DATA:Setembro/2010"/>
    <hyperlink ref="N65105" r:id="rId146" display="DATA:Setembro/2010"/>
    <hyperlink ref="N65188" r:id="rId147" display="DATA:Setembro/2010"/>
    <hyperlink ref="N65125" r:id="rId148" display="DATA:Setembro/2010"/>
    <hyperlink ref="N65119" r:id="rId149" display="DATA:Setembro/2010"/>
    <hyperlink ref="N65113" r:id="rId150" display="DATA:Setembro/2010"/>
    <hyperlink ref="N65165" r:id="rId151" display="DATA:Setembro/2010"/>
    <hyperlink ref="N65159" r:id="rId152" display="DATA:Setembro/2010"/>
    <hyperlink ref="N65173" r:id="rId153" display="DATA:Setembro/2010"/>
    <hyperlink ref="N65163" r:id="rId154" display="DATA:Setembro/2010"/>
    <hyperlink ref="N138" r:id="rId155" display="DATA:Setembro/2010"/>
    <hyperlink ref="N65012" r:id="rId156" display="DATA:Setembro/2010"/>
    <hyperlink ref="N65006" r:id="rId157" display="DATA:Setembro/2010"/>
    <hyperlink ref="N65000" r:id="rId158" display="DATA:Setembro/2010"/>
    <hyperlink ref="N64977" r:id="rId159" display="DATA:Setembro/2010"/>
    <hyperlink ref="N64975" r:id="rId160" display="DATA:Setembro/2010"/>
    <hyperlink ref="N65013" r:id="rId161" display="DATA:Setembro/2010"/>
    <hyperlink ref="N65007" r:id="rId162" display="DATA:Setembro/2010"/>
    <hyperlink ref="N65001" r:id="rId163" display="DATA:Setembro/2010"/>
    <hyperlink ref="N64978" r:id="rId164" display="DATA:Setembro/2010"/>
    <hyperlink ref="N64976" r:id="rId165" display="DATA:Setembro/2010"/>
    <hyperlink ref="N65011" r:id="rId166" display="DATA:Setembro/2010"/>
    <hyperlink ref="N65005" r:id="rId167" display="DATA:Setembro/2010"/>
    <hyperlink ref="N64999" r:id="rId168" display="DATA:Setembro/2010"/>
    <hyperlink ref="N64974" r:id="rId169" display="DATA:Setembro/2010"/>
    <hyperlink ref="N65051" r:id="rId170" display="DATA:Setembro/2010"/>
    <hyperlink ref="N65045" r:id="rId171" display="DATA:Setembro/2010"/>
    <hyperlink ref="N65016" r:id="rId172" display="DATA:Setembro/2010"/>
    <hyperlink ref="N65014" r:id="rId173" display="DATA:Setembro/2010"/>
    <hyperlink ref="N65059" r:id="rId174" display="DATA:Setembro/2010"/>
    <hyperlink ref="N65047" r:id="rId175" display="DATA:Setembro/2010"/>
    <hyperlink ref="N65024" r:id="rId176" display="DATA:Setembro/2010"/>
    <hyperlink ref="N65022" r:id="rId177" display="DATA:Setembro/2010"/>
    <hyperlink ref="N65189" r:id="rId178" display="DATA:Setembro/2010"/>
    <hyperlink ref="N65190" r:id="rId179" display="DATA:Setembro/2010"/>
    <hyperlink ref="N135" r:id="rId180" display="DATA:Setembro/2010"/>
    <hyperlink ref="N65100" r:id="rId181" display="DATA:Setembro/2010"/>
    <hyperlink ref="N65074" r:id="rId182" display="DATA:Setembro/2010"/>
    <hyperlink ref="N65061" r:id="rId183" display="DATA:Setembro/2010"/>
    <hyperlink ref="N65049" r:id="rId184" display="DATA:Setembro/2010"/>
    <hyperlink ref="N65026" r:id="rId185" display="DATA:Setembro/2010"/>
    <hyperlink ref="N65062" r:id="rId186" display="DATA:Setembro/2010"/>
    <hyperlink ref="N65050" r:id="rId187" display="DATA:Setembro/2010"/>
    <hyperlink ref="N65027" r:id="rId188" display="DATA:Setembro/2010"/>
    <hyperlink ref="N65025" r:id="rId189" display="DATA:Setembro/2010"/>
    <hyperlink ref="N65060" r:id="rId190" display="DATA:Setembro/2010"/>
    <hyperlink ref="N65048" r:id="rId191" display="DATA:Setembro/2010"/>
    <hyperlink ref="N65023" r:id="rId192" display="DATA:Setembro/2010"/>
    <hyperlink ref="N65094" r:id="rId193" display="DATA:Setembro/2010"/>
    <hyperlink ref="N65108" r:id="rId194" display="DATA:Setembro/2010"/>
    <hyperlink ref="N65073" r:id="rId195" display="DATA:Setembro/2010"/>
    <hyperlink ref="N65046" r:id="rId196" display="DATA:Setembro/2010"/>
    <hyperlink ref="N65034" r:id="rId197" display="DATA:Setembro/2010"/>
    <hyperlink ref="N65009" r:id="rId198" display="DATA:Setembro/2010"/>
    <hyperlink ref="N65035" r:id="rId199" display="DATA:Setembro/2010"/>
    <hyperlink ref="N65010" r:id="rId200" display="DATA:Setembro/2010"/>
    <hyperlink ref="N65033" r:id="rId201" display="DATA:Setembro/2010"/>
    <hyperlink ref="N65008" r:id="rId202" display="DATA:Setembro/2010"/>
    <hyperlink ref="N65087" r:id="rId203" display="DATA:Setembro/2010"/>
    <hyperlink ref="N65081" r:id="rId204" display="DATA:Setembro/2010"/>
    <hyperlink ref="N65058" r:id="rId205" display="DATA:Setembro/2010"/>
    <hyperlink ref="N64981" r:id="rId206" display="DATA:Setembro/2010"/>
    <hyperlink ref="N64969" r:id="rId207" display="DATA:Setembro/2010"/>
    <hyperlink ref="N64946" r:id="rId208" display="DATA:Setembro/2010"/>
    <hyperlink ref="N64944" r:id="rId209" display="DATA:Setembro/2010"/>
    <hyperlink ref="N64982" r:id="rId210" display="DATA:Setembro/2010"/>
    <hyperlink ref="N64970" r:id="rId211" display="DATA:Setembro/2010"/>
    <hyperlink ref="N64947" r:id="rId212" display="DATA:Setembro/2010"/>
    <hyperlink ref="N64945" r:id="rId213" display="DATA:Setembro/2010"/>
    <hyperlink ref="N64980" r:id="rId214" display="DATA:Setembro/2010"/>
    <hyperlink ref="N64968" r:id="rId215" display="DATA:Setembro/2010"/>
    <hyperlink ref="N64943" r:id="rId216" display="DATA:Setembro/2010"/>
    <hyperlink ref="N65020" r:id="rId217" display="DATA:Setembro/2010"/>
    <hyperlink ref="N64985" r:id="rId218" display="DATA:Setembro/2010"/>
    <hyperlink ref="N64983" r:id="rId219" display="DATA:Setembro/2010"/>
    <hyperlink ref="N65028" r:id="rId220" display="DATA:Setembro/2010"/>
    <hyperlink ref="N64993" r:id="rId221" display="DATA:Setembro/2010"/>
    <hyperlink ref="N64991" r:id="rId222" display="DATA:Setembro/2010"/>
    <hyperlink ref="N64964" r:id="rId223" display="DATA:Setembro/2010"/>
    <hyperlink ref="N64958" r:id="rId224" display="DATA:Setembro/2010"/>
    <hyperlink ref="N64935" r:id="rId225" display="DATA:Setembro/2010"/>
    <hyperlink ref="N64933" r:id="rId226" display="DATA:Setembro/2010"/>
    <hyperlink ref="N64971" r:id="rId227" display="DATA:Setembro/2010"/>
    <hyperlink ref="N64965" r:id="rId228" display="DATA:Setembro/2010"/>
    <hyperlink ref="N64959" r:id="rId229" display="DATA:Setembro/2010"/>
    <hyperlink ref="N64936" r:id="rId230" display="DATA:Setembro/2010"/>
    <hyperlink ref="N64934" r:id="rId231" display="DATA:Setembro/2010"/>
    <hyperlink ref="N64963" r:id="rId232" display="DATA:Setembro/2010"/>
    <hyperlink ref="N64957" r:id="rId233" display="DATA:Setembro/2010"/>
    <hyperlink ref="N64932" r:id="rId234" display="DATA:Setembro/2010"/>
    <hyperlink ref="N65003" r:id="rId235" display="DATA:Setembro/2010"/>
    <hyperlink ref="N64997" r:id="rId236" display="DATA:Setembro/2010"/>
    <hyperlink ref="N64972" r:id="rId237" display="DATA:Setembro/2010"/>
    <hyperlink ref="N65017" r:id="rId238" display="DATA:Setembro/2010"/>
    <hyperlink ref="N64955" r:id="rId239" display="DATA:Setembro/2010"/>
    <hyperlink ref="N64949" r:id="rId240" display="DATA:Setembro/2010"/>
    <hyperlink ref="N64920" r:id="rId241" display="DATA:Setembro/2010"/>
    <hyperlink ref="N64918" r:id="rId242" display="DATA:Setembro/2010"/>
    <hyperlink ref="N64956" r:id="rId243" display="DATA:Setembro/2010"/>
    <hyperlink ref="N64950" r:id="rId244" display="DATA:Setembro/2010"/>
    <hyperlink ref="N64921" r:id="rId245" display="DATA:Setembro/2010"/>
    <hyperlink ref="N64919" r:id="rId246" display="DATA:Setembro/2010"/>
    <hyperlink ref="N64954" r:id="rId247" display="DATA:Setembro/2010"/>
    <hyperlink ref="N64948" r:id="rId248" display="DATA:Setembro/2010"/>
    <hyperlink ref="N64942" r:id="rId249" display="DATA:Setembro/2010"/>
    <hyperlink ref="N64917" r:id="rId250" display="DATA:Setembro/2010"/>
    <hyperlink ref="N64994" r:id="rId251" display="DATA:Setembro/2010"/>
    <hyperlink ref="N64988" r:id="rId252" display="DATA:Setembro/2010"/>
    <hyperlink ref="N65002" r:id="rId253" display="DATA:Setembro/2010"/>
    <hyperlink ref="N64996" r:id="rId254" display="DATA:Setembro/2010"/>
    <hyperlink ref="N64990" r:id="rId255" display="DATA:Setembro/2010"/>
    <hyperlink ref="N64967" r:id="rId256" display="DATA:Setembro/2010"/>
    <hyperlink ref="N65072" r:id="rId257" display="DATA:Setembro/2010"/>
    <hyperlink ref="N146" r:id="rId258" display="DATA:Setembro/2010"/>
    <hyperlink ref="N147" r:id="rId259" display="DATA:Setembro/2010"/>
    <hyperlink ref="N145" r:id="rId260" display="DATA:Setembro/2010"/>
    <hyperlink ref="N185" r:id="rId261" display="DATA:Setembro/2010"/>
    <hyperlink ref="N139" r:id="rId262" display="DATA:Setembro/2010"/>
    <hyperlink ref="N137" r:id="rId263" display="DATA:Setembro/2010"/>
    <hyperlink ref="N65150" r:id="rId264" display="DATA:Setembro/2010"/>
    <hyperlink ref="N65157" r:id="rId265" display="DATA:Setembro/2010"/>
    <hyperlink ref="N65110" r:id="rId266" display="DATA:Setembro/2010"/>
    <hyperlink ref="N65158" r:id="rId267" display="DATA:Setembro/2010"/>
    <hyperlink ref="N65083" r:id="rId268" display="DATA:Setembro/2010"/>
    <hyperlink ref="N65031" r:id="rId269" display="DATA:Setembro/2010"/>
    <hyperlink ref="N65019" r:id="rId270" display="DATA:Setembro/2010"/>
    <hyperlink ref="N65032" r:id="rId271" display="DATA:Setembro/2010"/>
    <hyperlink ref="N64995" r:id="rId272" display="DATA:Setembro/2010"/>
    <hyperlink ref="N65030" r:id="rId273" display="DATA:Setembro/2010"/>
    <hyperlink ref="N65018" r:id="rId274" display="DATA:Setembro/2010"/>
    <hyperlink ref="N65043" r:id="rId275" display="DATA:Setembro/2010"/>
    <hyperlink ref="N65021" r:id="rId276" display="DATA:Setembro/2010"/>
    <hyperlink ref="N65015" r:id="rId277" display="DATA:Setembro/2010"/>
    <hyperlink ref="N64986" r:id="rId278" display="DATA:Setembro/2010"/>
    <hyperlink ref="N64984" r:id="rId279" display="DATA:Setembro/2010"/>
    <hyperlink ref="N65004" r:id="rId280" display="DATA:Setembro/2010"/>
    <hyperlink ref="N64998" r:id="rId281" display="DATA:Setembro/2010"/>
    <hyperlink ref="N64992" r:id="rId282" display="DATA:Setembro/2010"/>
    <hyperlink ref="N65044" r:id="rId283" display="DATA:Setembro/2010"/>
    <hyperlink ref="N65052" r:id="rId284" display="DATA:Setembro/2010"/>
    <hyperlink ref="N7" r:id="rId285" display="DATA:Setembro/2010"/>
    <hyperlink ref="N129" r:id="rId286" display="DATA:Setembro/2010"/>
    <hyperlink ref="N65082" r:id="rId287" display="DATA:Setembro/2010"/>
    <hyperlink ref="N65029" r:id="rId288" display="DATA:Setembro/2010"/>
    <hyperlink ref="N64940" r:id="rId289" display="DATA:Setembro/2010"/>
    <hyperlink ref="N64938" r:id="rId290" display="DATA:Setembro/2010"/>
    <hyperlink ref="N64941" r:id="rId291" display="DATA:Setembro/2010"/>
    <hyperlink ref="N64939" r:id="rId292" display="DATA:Setembro/2010"/>
    <hyperlink ref="N64962" r:id="rId293" display="DATA:Setembro/2010"/>
    <hyperlink ref="N64937" r:id="rId294" display="DATA:Setembro/2010"/>
    <hyperlink ref="N64979" r:id="rId295" display="DATA:Setembro/2010"/>
    <hyperlink ref="N64987" r:id="rId296" display="DATA:Setembro/2010"/>
    <hyperlink ref="N64952" r:id="rId297" display="DATA:Setembro/2010"/>
    <hyperlink ref="N64929" r:id="rId298" display="DATA:Setembro/2010"/>
    <hyperlink ref="N64927" r:id="rId299" display="DATA:Setembro/2010"/>
    <hyperlink ref="N64953" r:id="rId300" display="DATA:Setembro/2010"/>
    <hyperlink ref="N64930" r:id="rId301" display="DATA:Setembro/2010"/>
    <hyperlink ref="N64928" r:id="rId302" display="DATA:Setembro/2010"/>
    <hyperlink ref="N64951" r:id="rId303" display="DATA:Setembro/2010"/>
    <hyperlink ref="N64926" r:id="rId304" display="DATA:Setembro/2010"/>
    <hyperlink ref="N64966" r:id="rId305" display="DATA:Setembro/2010"/>
    <hyperlink ref="N64914" r:id="rId306" display="DATA:Setembro/2010"/>
    <hyperlink ref="N64912" r:id="rId307" display="DATA:Setembro/2010"/>
    <hyperlink ref="N64915" r:id="rId308" display="DATA:Setembro/2010"/>
    <hyperlink ref="N64913" r:id="rId309" display="DATA:Setembro/2010"/>
    <hyperlink ref="N64911" r:id="rId310" display="DATA:Setembro/2010"/>
    <hyperlink ref="N64961" r:id="rId311" display="DATA:Setembro/2010"/>
    <hyperlink ref="N140" r:id="rId312" display="DATA:Setembro/2010"/>
    <hyperlink ref="N141" r:id="rId313" display="DATA:Setembro/2010"/>
    <hyperlink ref="N179" r:id="rId314" display="DATA:Setembro/2010"/>
    <hyperlink ref="N133" r:id="rId315" display="DATA:Setembro/2010"/>
    <hyperlink ref="N131" r:id="rId316" display="DATA:Setembro/2010"/>
    <hyperlink ref="N64989" r:id="rId317" display="DATA:Setembro/2010"/>
    <hyperlink ref="N65037" r:id="rId318" display="DATA:Setembro/2010"/>
    <hyperlink ref="N65036" r:id="rId319" display="DATA:Setembro/2010"/>
    <hyperlink ref="N1" r:id="rId320" display="DATA:Setembro/2010"/>
    <hyperlink ref="N64973" r:id="rId321" display="DATA:Setembro/2010"/>
    <hyperlink ref="N64960" r:id="rId322" display="DATA:Setembro/2010"/>
    <hyperlink ref="N64931" r:id="rId323" display="DATA:Setembro/2010"/>
    <hyperlink ref="N64916" r:id="rId324" display="DATA:Setembro/2010"/>
    <hyperlink ref="N143" r:id="rId325" display="DATA:Setembro/2010"/>
    <hyperlink ref="N181" r:id="rId326" display="DATA:Setembro/2010"/>
    <hyperlink ref="N3" r:id="rId327" display="DATA:Setembro/2010"/>
    <hyperlink ref="N125" r:id="rId328" display="DATA:Setembro/2010"/>
    <hyperlink ref="N126" r:id="rId329" display="DATA:Setembro/2010"/>
    <hyperlink ref="N124" r:id="rId330" display="DATA:Setembro/2010"/>
    <hyperlink ref="N164" r:id="rId331" display="DATA:Setembro/2010"/>
    <hyperlink ref="N118" r:id="rId332" display="DATA:Setembro/2010"/>
    <hyperlink ref="N116" r:id="rId333" display="DATA:Setembro/2010"/>
    <hyperlink ref="N175" r:id="rId334" display="DATA:Setembro/2010"/>
    <hyperlink ref="N130" r:id="rId335" display="DATA:Setembro/2010"/>
    <hyperlink ref="N128" r:id="rId336" display="DATA:Setembro/2010"/>
    <hyperlink ref="N176" r:id="rId337" display="DATA:Setembro/2010"/>
    <hyperlink ref="N174" r:id="rId338" display="DATA:Setembro/2010"/>
    <hyperlink ref="N127" r:id="rId339" display="DATA:Setembro/2010"/>
    <hyperlink ref="N214" r:id="rId340" display="DATA:Setembro/2010"/>
    <hyperlink ref="N168" r:id="rId341" display="DATA:Setembro/2010"/>
    <hyperlink ref="N166" r:id="rId342" display="DATA:Setembro/2010"/>
    <hyperlink ref="N136" r:id="rId343" display="DATA:Setembro/2010"/>
    <hyperlink ref="N186" r:id="rId344" display="DATA:Setembro/2010"/>
    <hyperlink ref="N187" r:id="rId345" display="DATA:Setembro/2010"/>
    <hyperlink ref="N225" r:id="rId346" display="DATA:Setembro/2010"/>
    <hyperlink ref="N177" r:id="rId347" display="DATA:Setembro/2010"/>
    <hyperlink ref="N64925" r:id="rId348" display="DATA:Setembro/2010"/>
    <hyperlink ref="N64896" r:id="rId349" display="DATA:Setembro/2010"/>
    <hyperlink ref="N64894" r:id="rId350" display="DATA:Setembro/2010"/>
    <hyperlink ref="N64897" r:id="rId351" display="DATA:Setembro/2010"/>
    <hyperlink ref="N64895" r:id="rId352" display="DATA:Setembro/2010"/>
    <hyperlink ref="N64924" r:id="rId353" display="DATA:Setembro/2010"/>
    <hyperlink ref="N64893" r:id="rId354" display="DATA:Setembro/2010"/>
    <hyperlink ref="N64900" r:id="rId355" display="DATA:Setembro/2010"/>
    <hyperlink ref="N64888" r:id="rId356" display="DATA:Setembro/2010"/>
    <hyperlink ref="N64865" r:id="rId357" display="DATA:Setembro/2010"/>
    <hyperlink ref="N64863" r:id="rId358" display="DATA:Setembro/2010"/>
    <hyperlink ref="N64901" r:id="rId359" display="DATA:Setembro/2010"/>
    <hyperlink ref="N64889" r:id="rId360" display="DATA:Setembro/2010"/>
    <hyperlink ref="N64866" r:id="rId361" display="DATA:Setembro/2010"/>
    <hyperlink ref="N64864" r:id="rId362" display="DATA:Setembro/2010"/>
    <hyperlink ref="N64899" r:id="rId363" display="DATA:Setembro/2010"/>
    <hyperlink ref="N64887" r:id="rId364" display="DATA:Setembro/2010"/>
    <hyperlink ref="N64862" r:id="rId365" display="DATA:Setembro/2010"/>
    <hyperlink ref="N64904" r:id="rId366" display="DATA:Setembro/2010"/>
    <hyperlink ref="N64902" r:id="rId367" display="DATA:Setembro/2010"/>
    <hyperlink ref="N64910" r:id="rId368" display="DATA:Setembro/2010"/>
    <hyperlink ref="N64883" r:id="rId369" display="DATA:Setembro/2010"/>
    <hyperlink ref="N64877" r:id="rId370" display="DATA:Setembro/2010"/>
    <hyperlink ref="N64854" r:id="rId371" display="DATA:Setembro/2010"/>
    <hyperlink ref="N64852" r:id="rId372" display="DATA:Setembro/2010"/>
    <hyperlink ref="N64890" r:id="rId373" display="DATA:Setembro/2010"/>
    <hyperlink ref="N64884" r:id="rId374" display="DATA:Setembro/2010"/>
    <hyperlink ref="N64878" r:id="rId375" display="DATA:Setembro/2010"/>
    <hyperlink ref="N64855" r:id="rId376" display="DATA:Setembro/2010"/>
    <hyperlink ref="N64853" r:id="rId377" display="DATA:Setembro/2010"/>
    <hyperlink ref="N64882" r:id="rId378" display="DATA:Setembro/2010"/>
    <hyperlink ref="N64876" r:id="rId379" display="DATA:Setembro/2010"/>
    <hyperlink ref="N64851" r:id="rId380" display="DATA:Setembro/2010"/>
    <hyperlink ref="N64922" r:id="rId381" display="DATA:Setembro/2010"/>
    <hyperlink ref="N64891" r:id="rId382" display="DATA:Setembro/2010"/>
    <hyperlink ref="N64874" r:id="rId383" display="DATA:Setembro/2010"/>
    <hyperlink ref="N64868" r:id="rId384" display="DATA:Setembro/2010"/>
    <hyperlink ref="N64839" r:id="rId385" display="DATA:Setembro/2010"/>
    <hyperlink ref="N64837" r:id="rId386" display="DATA:Setembro/2010"/>
    <hyperlink ref="N64875" r:id="rId387" display="DATA:Setembro/2010"/>
    <hyperlink ref="N64869" r:id="rId388" display="DATA:Setembro/2010"/>
    <hyperlink ref="N64840" r:id="rId389" display="DATA:Setembro/2010"/>
    <hyperlink ref="N64838" r:id="rId390" display="DATA:Setembro/2010"/>
    <hyperlink ref="N64873" r:id="rId391" display="DATA:Setembro/2010"/>
    <hyperlink ref="N64867" r:id="rId392" display="DATA:Setembro/2010"/>
    <hyperlink ref="N64861" r:id="rId393" display="DATA:Setembro/2010"/>
    <hyperlink ref="N64836" r:id="rId394" display="DATA:Setembro/2010"/>
    <hyperlink ref="N64907" r:id="rId395" display="DATA:Setembro/2010"/>
    <hyperlink ref="N64909" r:id="rId396" display="DATA:Setembro/2010"/>
    <hyperlink ref="N64886" r:id="rId397" display="DATA:Setembro/2010"/>
    <hyperlink ref="N64905" r:id="rId398" display="DATA:Setembro/2010"/>
    <hyperlink ref="N64903" r:id="rId399" display="DATA:Setembro/2010"/>
    <hyperlink ref="N64923" r:id="rId400" display="DATA:Setembro/2010"/>
    <hyperlink ref="N64859" r:id="rId401" display="DATA:Setembro/2010"/>
    <hyperlink ref="N64857" r:id="rId402" display="DATA:Setembro/2010"/>
    <hyperlink ref="N64860" r:id="rId403" display="DATA:Setembro/2010"/>
    <hyperlink ref="N64858" r:id="rId404" display="DATA:Setembro/2010"/>
    <hyperlink ref="N64881" r:id="rId405" display="DATA:Setembro/2010"/>
    <hyperlink ref="N64856" r:id="rId406" display="DATA:Setembro/2010"/>
    <hyperlink ref="N64898" r:id="rId407" display="DATA:Setembro/2010"/>
    <hyperlink ref="N64906" r:id="rId408" display="DATA:Setembro/2010"/>
    <hyperlink ref="N64871" r:id="rId409" display="DATA:Setembro/2010"/>
    <hyperlink ref="N64848" r:id="rId410" display="DATA:Setembro/2010"/>
    <hyperlink ref="N64846" r:id="rId411" display="DATA:Setembro/2010"/>
    <hyperlink ref="N64872" r:id="rId412" display="DATA:Setembro/2010"/>
    <hyperlink ref="N64849" r:id="rId413" display="DATA:Setembro/2010"/>
    <hyperlink ref="N64847" r:id="rId414" display="DATA:Setembro/2010"/>
    <hyperlink ref="N64870" r:id="rId415" display="DATA:Setembro/2010"/>
    <hyperlink ref="N64845" r:id="rId416" display="DATA:Setembro/2010"/>
    <hyperlink ref="N64885" r:id="rId417" display="DATA:Setembro/2010"/>
    <hyperlink ref="N64833" r:id="rId418" display="DATA:Setembro/2010"/>
    <hyperlink ref="N64831" r:id="rId419" display="DATA:Setembro/2010"/>
    <hyperlink ref="N64834" r:id="rId420" display="DATA:Setembro/2010"/>
    <hyperlink ref="N64832" r:id="rId421" display="DATA:Setembro/2010"/>
    <hyperlink ref="N64830" r:id="rId422" display="DATA:Setembro/2010"/>
    <hyperlink ref="N64880" r:id="rId423" display="DATA:Setembro/2010"/>
    <hyperlink ref="N64908" r:id="rId424" display="DATA:Setembro/2010"/>
    <hyperlink ref="N64892" r:id="rId425" display="DATA:Setembro/2010"/>
    <hyperlink ref="N64879" r:id="rId426" display="DATA:Setembro/2010"/>
    <hyperlink ref="N64850" r:id="rId427" display="DATA:Setembro/2010"/>
    <hyperlink ref="N64835" r:id="rId428" display="DATA:Setembro/2010"/>
    <hyperlink ref="N215" r:id="rId429" display="DATA:Setembro/2010"/>
    <hyperlink ref="N213" r:id="rId430" display="DATA:Setembro/2010"/>
    <hyperlink ref="N261" r:id="rId431" display="DATA:Setembro/2010"/>
    <hyperlink ref="N259" r:id="rId432" display="DATA:Setembro/2010"/>
    <hyperlink ref="N212" r:id="rId433" display="DATA:Setembro/2010"/>
    <hyperlink ref="N299" r:id="rId434" display="DATA:Setembro/2010"/>
    <hyperlink ref="N253" r:id="rId435" display="DATA:Setembro/2010"/>
    <hyperlink ref="N251" r:id="rId436" display="DATA:Setembro/2010"/>
    <hyperlink ref="N117" r:id="rId437" display="DATA:Setembro/2010"/>
    <hyperlink ref="N310" r:id="rId438" display="DATA:Setembro/2010"/>
    <hyperlink ref="N265" r:id="rId439" display="DATA:Setembro/2010"/>
    <hyperlink ref="N263" r:id="rId440" display="DATA:Setembro/2010"/>
    <hyperlink ref="N311" r:id="rId441" display="DATA:Setembro/2010"/>
    <hyperlink ref="N264" r:id="rId442" display="DATA:Setembro/2010"/>
    <hyperlink ref="N309" r:id="rId443" display="DATA:Setembro/2010"/>
    <hyperlink ref="N262" r:id="rId444" display="DATA:Setembro/2010"/>
    <hyperlink ref="N349" r:id="rId445" display="DATA:Setembro/2010"/>
    <hyperlink ref="N303" r:id="rId446" display="DATA:Setembro/2010"/>
    <hyperlink ref="N301" r:id="rId447" display="DATA:Setembro/2010"/>
    <hyperlink ref="N163" r:id="rId448" display="DATA:Setembro/2010"/>
    <hyperlink ref="N162" r:id="rId449" display="DATA:Setembro/2010"/>
    <hyperlink ref="N235" r:id="rId450" display="DATA:Setembro/2010"/>
    <hyperlink ref="N122" r:id="rId451" display="DATA:Setembro/2010"/>
    <hyperlink ref="N254" r:id="rId452" display="DATA:Setembro/2010"/>
    <hyperlink ref="N209" r:id="rId453" display="DATA:Setembro/2010"/>
    <hyperlink ref="N207" r:id="rId454" display="DATA:Setembro/2010"/>
    <hyperlink ref="N255" r:id="rId455" display="DATA:Setembro/2010"/>
    <hyperlink ref="N206" r:id="rId456" display="DATA:Setembro/2010"/>
    <hyperlink ref="N293" r:id="rId457" display="DATA:Setembro/2010"/>
    <hyperlink ref="N247" r:id="rId458" display="DATA:Setembro/2010"/>
    <hyperlink ref="N245" r:id="rId459" display="DATA:Setembro/2010"/>
    <hyperlink ref="N304" r:id="rId460" display="DATA:Setembro/2010"/>
    <hyperlink ref="N257" r:id="rId461" display="DATA:Setembro/2010"/>
    <hyperlink ref="N305" r:id="rId462" display="DATA:Setembro/2010"/>
    <hyperlink ref="N343" r:id="rId463" display="DATA:Setembro/2010"/>
    <hyperlink ref="N297" r:id="rId464" display="DATA:Setembro/2010"/>
    <hyperlink ref="N295" r:id="rId465" display="DATA:Setembro/2010"/>
    <hyperlink ref="N157" r:id="rId466" display="DATA:Setembro/2010"/>
    <hyperlink ref="N158" r:id="rId467" display="DATA:Setembro/2010"/>
    <hyperlink ref="N156" r:id="rId468" display="DATA:Setembro/2010"/>
    <hyperlink ref="N229" r:id="rId469" display="DATA:Setembro/2010"/>
    <hyperlink ref="N114" r:id="rId470" display="DATA:Setembro/2010"/>
    <hyperlink ref="N236" r:id="rId471" display="DATA:Setembro/2010"/>
    <hyperlink ref="N191" r:id="rId472" display="DATA:Setembro/2010"/>
    <hyperlink ref="N189" r:id="rId473" display="DATA:Setembro/2010"/>
    <hyperlink ref="N237" r:id="rId474" display="DATA:Setembro/2010"/>
    <hyperlink ref="N190" r:id="rId475" display="DATA:Setembro/2010"/>
    <hyperlink ref="N188" r:id="rId476" display="DATA:Setembro/2010"/>
    <hyperlink ref="N275" r:id="rId477" display="DATA:Setembro/2010"/>
    <hyperlink ref="N227" r:id="rId478" display="DATA:Setembro/2010"/>
    <hyperlink ref="N161" r:id="rId479" display="DATA:Setembro/2010"/>
    <hyperlink ref="N286" r:id="rId480" display="DATA:Setembro/2010"/>
    <hyperlink ref="N241" r:id="rId481" display="DATA:Setembro/2010"/>
    <hyperlink ref="N239" r:id="rId482" display="DATA:Setembro/2010"/>
    <hyperlink ref="N287" r:id="rId483" display="DATA:Setembro/2010"/>
    <hyperlink ref="N242" r:id="rId484" display="DATA:Setembro/2010"/>
    <hyperlink ref="N240" r:id="rId485" display="DATA:Setembro/2010"/>
    <hyperlink ref="N285" r:id="rId486" display="DATA:Setembro/2010"/>
    <hyperlink ref="N238" r:id="rId487" display="DATA:Setembro/2010"/>
    <hyperlink ref="N325" r:id="rId488" display="DATA:Setembro/2010"/>
    <hyperlink ref="N279" r:id="rId489" display="DATA:Setembro/2010"/>
    <hyperlink ref="N277" r:id="rId490" display="DATA:Setembro/2010"/>
    <hyperlink ref="N211" r:id="rId491" display="DATA:Setembro/2010"/>
    <hyperlink ref="N184" r:id="rId492" display="DATA:Setembro/2010"/>
    <hyperlink ref="N182" r:id="rId493" display="DATA:Setembro/2010"/>
    <hyperlink ref="N230" r:id="rId494" display="DATA:Setembro/2010"/>
    <hyperlink ref="N183" r:id="rId495" display="DATA:Setembro/2010"/>
    <hyperlink ref="N228" r:id="rId496" display="DATA:Setembro/2010"/>
    <hyperlink ref="N154" r:id="rId497" display="DATA:Setembro/2010"/>
    <hyperlink ref="N234" r:id="rId498" display="DATA:Setembro/2010"/>
    <hyperlink ref="N232" r:id="rId499" display="DATA:Setembro/2010"/>
    <hyperlink ref="N280" r:id="rId500" display="DATA:Setembro/2010"/>
    <hyperlink ref="N233" r:id="rId501" display="DATA:Setembro/2010"/>
    <hyperlink ref="N278" r:id="rId502" display="DATA:Setembro/2010"/>
    <hyperlink ref="N231" r:id="rId503" display="DATA:Setembro/2010"/>
    <hyperlink ref="N318" r:id="rId504" display="DATA:Setembro/2010"/>
    <hyperlink ref="N272" r:id="rId505" display="DATA:Setembro/2010"/>
    <hyperlink ref="N270" r:id="rId506" display="DATA:Setembro/2010"/>
    <hyperlink ref="N132" r:id="rId507" display="DATA:Setembro/2010"/>
    <hyperlink ref="N204" r:id="rId508" display="DATA:Setembro/2010"/>
    <hyperlink ref="N150" r:id="rId509" display="DATA:Setembro/2010"/>
    <hyperlink ref="N144" r:id="rId510" display="DATA:Setembro/2010"/>
    <hyperlink ref="N195" r:id="rId511" display="DATA:Setembro/2010"/>
    <hyperlink ref="N148" r:id="rId512" display="DATA:Setembro/2010"/>
    <hyperlink ref="N196" r:id="rId513" display="DATA:Setembro/2010"/>
    <hyperlink ref="N151" r:id="rId514" display="DATA:Setembro/2010"/>
    <hyperlink ref="N149" r:id="rId515" display="DATA:Setembro/2010"/>
    <hyperlink ref="N194" r:id="rId516" display="DATA:Setembro/2010"/>
    <hyperlink ref="N317" r:id="rId517" display="DATA:Setembro/2010"/>
    <hyperlink ref="N271" r:id="rId518" display="DATA:Setembro/2010"/>
    <hyperlink ref="N269" r:id="rId519" display="DATA:Setembro/2010"/>
    <hyperlink ref="N134" r:id="rId520" display="DATA:Setembro/2010"/>
    <hyperlink ref="N203" r:id="rId521" display="DATA:Setembro/2010"/>
    <hyperlink ref="N328" r:id="rId522" display="DATA:Setembro/2010"/>
    <hyperlink ref="N283" r:id="rId523" display="DATA:Setembro/2010"/>
    <hyperlink ref="N281" r:id="rId524" display="DATA:Setembro/2010"/>
    <hyperlink ref="N329" r:id="rId525" display="DATA:Setembro/2010"/>
    <hyperlink ref="N284" r:id="rId526" display="DATA:Setembro/2010"/>
    <hyperlink ref="N282" r:id="rId527" display="DATA:Setembro/2010"/>
    <hyperlink ref="N327" r:id="rId528" display="DATA:Setembro/2010"/>
    <hyperlink ref="N367" r:id="rId529" display="DATA:Setembro/2010"/>
    <hyperlink ref="N321" r:id="rId530" display="DATA:Setembro/2010"/>
    <hyperlink ref="N319" r:id="rId531" display="DATA:Setembro/2010"/>
    <hyperlink ref="N180" r:id="rId532" display="DATA:Setembro/2010"/>
    <hyperlink ref="N199" r:id="rId533" display="DATA:Setembro/2010"/>
    <hyperlink ref="N178" r:id="rId534" display="DATA:Setembro/2010"/>
    <hyperlink ref="N167" r:id="rId535" display="DATA:Setembro/2010"/>
    <hyperlink ref="N123" r:id="rId536" display="DATA:Setembro/2010"/>
    <hyperlink ref="N64825" r:id="rId537" display="DATA:Setembro/2010"/>
    <hyperlink ref="N64819" r:id="rId538" display="DATA:Setembro/2010"/>
    <hyperlink ref="N64796" r:id="rId539" display="DATA:Setembro/2010"/>
    <hyperlink ref="N64794" r:id="rId540" display="DATA:Setembro/2010"/>
    <hyperlink ref="N64826" r:id="rId541" display="DATA:Setembro/2010"/>
    <hyperlink ref="N64820" r:id="rId542" display="DATA:Setembro/2010"/>
    <hyperlink ref="N64797" r:id="rId543" display="DATA:Setembro/2010"/>
    <hyperlink ref="N64795" r:id="rId544" display="DATA:Setembro/2010"/>
    <hyperlink ref="N64824" r:id="rId545" display="DATA:Setembro/2010"/>
    <hyperlink ref="N64818" r:id="rId546" display="DATA:Setembro/2010"/>
    <hyperlink ref="N64793" r:id="rId547" display="DATA:Setembro/2010"/>
    <hyperlink ref="N64843" r:id="rId548" display="DATA:Setembro/2010"/>
    <hyperlink ref="N64841" r:id="rId549" display="DATA:Setembro/2010"/>
    <hyperlink ref="N64844" r:id="rId550" display="DATA:Setembro/2010"/>
    <hyperlink ref="N64842" r:id="rId551" display="DATA:Setembro/2010"/>
    <hyperlink ref="N64828" r:id="rId552" display="DATA:Setembro/2010"/>
    <hyperlink ref="N64829" r:id="rId553" display="DATA:Setembro/2010"/>
    <hyperlink ref="N64827" r:id="rId554" display="DATA:Setembro/2010"/>
    <hyperlink ref="N64800" r:id="rId555" display="DATA:Setembro/2010"/>
    <hyperlink ref="N64788" r:id="rId556" display="DATA:Setembro/2010"/>
    <hyperlink ref="N64765" r:id="rId557" display="DATA:Setembro/2010"/>
    <hyperlink ref="N64763" r:id="rId558" display="DATA:Setembro/2010"/>
    <hyperlink ref="N64801" r:id="rId559" display="DATA:Setembro/2010"/>
    <hyperlink ref="N64789" r:id="rId560" display="DATA:Setembro/2010"/>
    <hyperlink ref="N64766" r:id="rId561" display="DATA:Setembro/2010"/>
    <hyperlink ref="N64764" r:id="rId562" display="DATA:Setembro/2010"/>
    <hyperlink ref="N64799" r:id="rId563" display="DATA:Setembro/2010"/>
    <hyperlink ref="N64787" r:id="rId564" display="DATA:Setembro/2010"/>
    <hyperlink ref="N64762" r:id="rId565" display="DATA:Setembro/2010"/>
    <hyperlink ref="N64804" r:id="rId566" display="DATA:Setembro/2010"/>
    <hyperlink ref="N64802" r:id="rId567" display="DATA:Setembro/2010"/>
    <hyperlink ref="N64812" r:id="rId568" display="DATA:Setembro/2010"/>
    <hyperlink ref="N64810" r:id="rId569" display="DATA:Setembro/2010"/>
    <hyperlink ref="N64783" r:id="rId570" display="DATA:Setembro/2010"/>
    <hyperlink ref="N64777" r:id="rId571" display="DATA:Setembro/2010"/>
    <hyperlink ref="N64754" r:id="rId572" display="DATA:Setembro/2010"/>
    <hyperlink ref="N64752" r:id="rId573" display="DATA:Setembro/2010"/>
    <hyperlink ref="N64790" r:id="rId574" display="DATA:Setembro/2010"/>
    <hyperlink ref="N64784" r:id="rId575" display="DATA:Setembro/2010"/>
    <hyperlink ref="N64778" r:id="rId576" display="DATA:Setembro/2010"/>
    <hyperlink ref="N64755" r:id="rId577" display="DATA:Setembro/2010"/>
    <hyperlink ref="N64753" r:id="rId578" display="DATA:Setembro/2010"/>
    <hyperlink ref="N64782" r:id="rId579" display="DATA:Setembro/2010"/>
    <hyperlink ref="N64776" r:id="rId580" display="DATA:Setembro/2010"/>
    <hyperlink ref="N64751" r:id="rId581" display="DATA:Setembro/2010"/>
    <hyperlink ref="N64822" r:id="rId582" display="DATA:Setembro/2010"/>
    <hyperlink ref="N64816" r:id="rId583" display="DATA:Setembro/2010"/>
    <hyperlink ref="N64791" r:id="rId584" display="DATA:Setembro/2010"/>
    <hyperlink ref="N64774" r:id="rId585" display="DATA:Setembro/2010"/>
    <hyperlink ref="N64768" r:id="rId586" display="DATA:Setembro/2010"/>
    <hyperlink ref="N64739" r:id="rId587" display="DATA:Setembro/2010"/>
    <hyperlink ref="N64737" r:id="rId588" display="DATA:Setembro/2010"/>
    <hyperlink ref="N64775" r:id="rId589" display="DATA:Setembro/2010"/>
    <hyperlink ref="N64769" r:id="rId590" display="DATA:Setembro/2010"/>
    <hyperlink ref="N64740" r:id="rId591" display="DATA:Setembro/2010"/>
    <hyperlink ref="N64738" r:id="rId592" display="DATA:Setembro/2010"/>
    <hyperlink ref="N64773" r:id="rId593" display="DATA:Setembro/2010"/>
    <hyperlink ref="N64767" r:id="rId594" display="DATA:Setembro/2010"/>
    <hyperlink ref="N64761" r:id="rId595" display="DATA:Setembro/2010"/>
    <hyperlink ref="N64736" r:id="rId596" display="DATA:Setembro/2010"/>
    <hyperlink ref="N64813" r:id="rId597" display="DATA:Setembro/2010"/>
    <hyperlink ref="N64807" r:id="rId598" display="DATA:Setembro/2010"/>
    <hyperlink ref="N64821" r:id="rId599" display="DATA:Setembro/2010"/>
    <hyperlink ref="N64815" r:id="rId600" display="DATA:Setembro/2010"/>
    <hyperlink ref="N64809" r:id="rId601" display="DATA:Setembro/2010"/>
    <hyperlink ref="N64786" r:id="rId602" display="DATA:Setembro/2010"/>
    <hyperlink ref="N64814" r:id="rId603" display="DATA:Setembro/2010"/>
    <hyperlink ref="N64805" r:id="rId604" display="DATA:Setembro/2010"/>
    <hyperlink ref="N64803" r:id="rId605" display="DATA:Setembro/2010"/>
    <hyperlink ref="N64823" r:id="rId606" display="DATA:Setembro/2010"/>
    <hyperlink ref="N64817" r:id="rId607" display="DATA:Setembro/2010"/>
    <hyperlink ref="N64811" r:id="rId608" display="DATA:Setembro/2010"/>
    <hyperlink ref="N64759" r:id="rId609" display="DATA:Setembro/2010"/>
    <hyperlink ref="N64757" r:id="rId610" display="DATA:Setembro/2010"/>
    <hyperlink ref="N64760" r:id="rId611" display="DATA:Setembro/2010"/>
    <hyperlink ref="N64758" r:id="rId612" display="DATA:Setembro/2010"/>
    <hyperlink ref="N64781" r:id="rId613" display="DATA:Setembro/2010"/>
    <hyperlink ref="N64756" r:id="rId614" display="DATA:Setembro/2010"/>
    <hyperlink ref="N64798" r:id="rId615" display="DATA:Setembro/2010"/>
    <hyperlink ref="N64806" r:id="rId616" display="DATA:Setembro/2010"/>
    <hyperlink ref="N64771" r:id="rId617" display="DATA:Setembro/2010"/>
    <hyperlink ref="N64748" r:id="rId618" display="DATA:Setembro/2010"/>
    <hyperlink ref="N64746" r:id="rId619" display="DATA:Setembro/2010"/>
    <hyperlink ref="N64772" r:id="rId620" display="DATA:Setembro/2010"/>
    <hyperlink ref="N64749" r:id="rId621" display="DATA:Setembro/2010"/>
    <hyperlink ref="N64747" r:id="rId622" display="DATA:Setembro/2010"/>
    <hyperlink ref="N64770" r:id="rId623" display="DATA:Setembro/2010"/>
    <hyperlink ref="N64745" r:id="rId624" display="DATA:Setembro/2010"/>
    <hyperlink ref="N64785" r:id="rId625" display="DATA:Setembro/2010"/>
    <hyperlink ref="N64733" r:id="rId626" display="DATA:Setembro/2010"/>
    <hyperlink ref="N64731" r:id="rId627" display="DATA:Setembro/2010"/>
    <hyperlink ref="N64734" r:id="rId628" display="DATA:Setembro/2010"/>
    <hyperlink ref="N64732" r:id="rId629" display="DATA:Setembro/2010"/>
    <hyperlink ref="N64730" r:id="rId630" display="DATA:Setembro/2010"/>
    <hyperlink ref="N64780" r:id="rId631" display="DATA:Setembro/2010"/>
    <hyperlink ref="N64808" r:id="rId632" display="DATA:Setembro/2010"/>
    <hyperlink ref="N64792" r:id="rId633" display="DATA:Setembro/2010"/>
    <hyperlink ref="N64779" r:id="rId634" display="DATA:Setembro/2010"/>
    <hyperlink ref="N64750" r:id="rId635" display="DATA:Setembro/2010"/>
    <hyperlink ref="N64735" r:id="rId636" display="DATA:Setembro/2010"/>
    <hyperlink ref="N160" r:id="rId637" display="DATA:Setembro/2010"/>
    <hyperlink ref="N115" r:id="rId638" display="DATA:Setembro/2010"/>
    <hyperlink ref="N159" r:id="rId639" display="DATA:Setembro/2010"/>
    <hyperlink ref="N153" r:id="rId640" display="DATA:Setembro/2010"/>
    <hyperlink ref="N165" r:id="rId641" display="DATA:Setembro/2010"/>
    <hyperlink ref="N249" r:id="rId642" display="DATA:Setembro/2010"/>
    <hyperlink ref="N201" r:id="rId643" display="DATA:Setembro/2010"/>
    <hyperlink ref="N155" r:id="rId644" display="DATA:Setembro/2010"/>
    <hyperlink ref="N193" r:id="rId645" display="DATA:Setembro/2010"/>
    <hyperlink ref="N205" r:id="rId646" display="DATA:Setembro/2010"/>
    <hyperlink ref="N243" r:id="rId647" display="DATA:Setembro/2010"/>
    <hyperlink ref="N197" r:id="rId648" display="DATA:Setembro/2010"/>
    <hyperlink ref="N152" r:id="rId649" display="DATA:Setembro/2010"/>
    <hyperlink ref="N202" r:id="rId650" display="DATA:Setembro/2010"/>
    <hyperlink ref="N248" r:id="rId651" display="DATA:Setembro/2010"/>
    <hyperlink ref="N200" r:id="rId652" display="DATA:Setembro/2010"/>
    <hyperlink ref="N298" r:id="rId653" display="DATA:Setembro/2010"/>
    <hyperlink ref="N252" r:id="rId654" display="DATA:Setembro/2010"/>
    <hyperlink ref="N250" r:id="rId655" display="DATA:Setembro/2010"/>
    <hyperlink ref="N337" r:id="rId656" display="DATA:Setembro/2010"/>
    <hyperlink ref="N291" r:id="rId657" display="DATA:Setembro/2010"/>
    <hyperlink ref="N289" r:id="rId658" display="DATA:Setembro/2010"/>
    <hyperlink ref="N198" r:id="rId659" display="DATA:Setembro/2010"/>
    <hyperlink ref="N292" r:id="rId660" display="DATA:Setembro/2010"/>
    <hyperlink ref="N246" r:id="rId661" display="DATA:Setembro/2010"/>
    <hyperlink ref="N244" r:id="rId662" display="DATA:Setembro/2010"/>
    <hyperlink ref="N331" r:id="rId663" display="DATA:Setembro/2010"/>
    <hyperlink ref="N224" r:id="rId664" display="DATA:Setembro/2010"/>
    <hyperlink ref="N274" r:id="rId665" display="DATA:Setembro/2010"/>
    <hyperlink ref="N273" r:id="rId666" display="DATA:Setembro/2010"/>
    <hyperlink ref="N226" r:id="rId667" display="DATA:Setembro/2010"/>
    <hyperlink ref="N313" r:id="rId668" display="DATA:Setembro/2010"/>
    <hyperlink ref="N294" r:id="rId669" display="DATA:Setembro/2010"/>
    <hyperlink ref="N316" r:id="rId670" display="DATA:Setembro/2010"/>
    <hyperlink ref="N315" r:id="rId671" display="DATA:Setembro/2010"/>
    <hyperlink ref="N355" r:id="rId672" display="DATA:Setembro/2010"/>
    <hyperlink ref="N307" r:id="rId673" display="DATA:Setembro/2010"/>
    <hyperlink ref="N64742" r:id="rId674" display="DATA:Setembro/2010"/>
    <hyperlink ref="N64743" r:id="rId675" display="DATA:Setembro/2010"/>
    <hyperlink ref="N64741" r:id="rId676" display="DATA:Setembro/2010"/>
    <hyperlink ref="N64727" r:id="rId677" display="DATA:Setembro/2010"/>
    <hyperlink ref="N64725" r:id="rId678" display="DATA:Setembro/2010"/>
    <hyperlink ref="N64728" r:id="rId679" display="DATA:Setembro/2010"/>
    <hyperlink ref="N64726" r:id="rId680" display="DATA:Setembro/2010"/>
    <hyperlink ref="N64724" r:id="rId681" display="DATA:Setembro/2010"/>
    <hyperlink ref="N64744" r:id="rId682" display="DATA:Setembro/2010"/>
    <hyperlink ref="N64721" r:id="rId683" display="DATA:Setembro/2010"/>
    <hyperlink ref="N64719" r:id="rId684" display="DATA:Setembro/2010"/>
    <hyperlink ref="N64722" r:id="rId685" display="DATA:Setembro/2010"/>
    <hyperlink ref="N64720" r:id="rId686" display="DATA:Setembro/2010"/>
    <hyperlink ref="N64718" r:id="rId687" display="DATA:Setembro/2010"/>
    <hyperlink ref="N64723" r:id="rId688" display="DATA:Setembro/2010"/>
    <hyperlink ref="N312" r:id="rId689" display="DATA:Setembro/2010"/>
    <hyperlink ref="N351" r:id="rId690" display="DATA:Setembro/2010"/>
    <hyperlink ref="N345" r:id="rId691" display="DATA:Setembro/2010"/>
    <hyperlink ref="N288" r:id="rId692" display="DATA:Setembro/2010"/>
    <hyperlink ref="N320" r:id="rId693" display="DATA:Setembro/2010"/>
    <hyperlink ref="N308" r:id="rId694" display="DATA:Setembro/2010"/>
    <hyperlink ref="N330" r:id="rId695" display="DATA:Setembro/2010"/>
    <hyperlink ref="N369" r:id="rId696" display="DATA:Setembro/2010"/>
    <hyperlink ref="N323" r:id="rId697" display="DATA:Setembro/2010"/>
    <hyperlink ref="N300" r:id="rId698" display="DATA:Setembro/2010"/>
    <hyperlink ref="N350" r:id="rId699" display="DATA:Setembro/2010"/>
    <hyperlink ref="N302" r:id="rId700" display="DATA:Setembro/2010"/>
    <hyperlink ref="N344" r:id="rId701" display="DATA:Setembro/2010"/>
    <hyperlink ref="N296" r:id="rId702" display="DATA:Setembro/2010"/>
    <hyperlink ref="N276" r:id="rId703" display="DATA:Setembro/2010"/>
    <hyperlink ref="N326" r:id="rId704" display="DATA:Setembro/2010"/>
    <hyperlink ref="N368" r:id="rId705" display="DATA:Setembro/2010"/>
    <hyperlink ref="N322" r:id="rId706" display="DATA:Setembro/2010"/>
    <hyperlink ref="N339" r:id="rId707" display="DATA:Setembro/2010"/>
    <hyperlink ref="N333" r:id="rId708" display="DATA:Setembro/2010"/>
    <hyperlink ref="N357" r:id="rId709" display="DATA:Setembro/2010"/>
    <hyperlink ref="N64729" r:id="rId710" display="DATA:Setembro/2010"/>
    <hyperlink ref="N2" r:id="rId711" display="DATA:Setembro/2010"/>
    <hyperlink ref="N314" r:id="rId712" display="DATA:Setembro/2010"/>
    <hyperlink ref="N354" r:id="rId713" display="DATA:Setembro/2010"/>
    <hyperlink ref="N348" r:id="rId714" display="DATA:Setembro/2010"/>
    <hyperlink ref="N290" r:id="rId715" display="DATA:Setembro/2010"/>
    <hyperlink ref="N334" r:id="rId716" display="DATA:Setembro/2010"/>
    <hyperlink ref="N332" r:id="rId717" display="DATA:Setembro/2010"/>
    <hyperlink ref="N372" r:id="rId718" display="DATA:Setembro/2010"/>
    <hyperlink ref="N324" r:id="rId719" display="DATA:Setembro/2010"/>
    <hyperlink ref="N347" r:id="rId720" display="DATA:Setembro/2010"/>
    <hyperlink ref="N341" r:id="rId721" display="DATA:Setembro/2010"/>
    <hyperlink ref="N365" r:id="rId722" display="DATA:Setembro/2010"/>
    <hyperlink ref="N64717" r:id="rId723" display="DATA:Setembro/2010"/>
    <hyperlink ref="N64716" r:id="rId724" display="DATA:Setembro/2010"/>
    <hyperlink ref="N64713" r:id="rId725" display="DATA:Setembro/2010"/>
    <hyperlink ref="N64711" r:id="rId726" display="DATA:Setembro/2010"/>
    <hyperlink ref="N64714" r:id="rId727" display="DATA:Setembro/2010"/>
    <hyperlink ref="N64712" r:id="rId728" display="DATA:Setembro/2010"/>
    <hyperlink ref="N64710" r:id="rId729" display="DATA:Setembro/2010"/>
    <hyperlink ref="N64715" r:id="rId730" display="DATA:Setembro/2010"/>
    <hyperlink ref="N64709" r:id="rId731" display="DATA:Setembro/2010"/>
    <hyperlink ref="N64708" r:id="rId732" display="DATA:Setembro/2010"/>
    <hyperlink ref="N336" r:id="rId733" display="DATA:Setembro/2010"/>
    <hyperlink ref="N342" r:id="rId734" display="DATA:Setembro/2010"/>
    <hyperlink ref="N64706" r:id="rId735" display="DATA:Setembro/2010"/>
    <hyperlink ref="N64707" r:id="rId736" display="DATA:Setembro/2010"/>
    <hyperlink ref="N64705" r:id="rId737" display="DATA:Setembro/2010"/>
    <hyperlink ref="N338" r:id="rId738" display="DATA:Setembro/2010"/>
    <hyperlink ref="N356" r:id="rId739" display="DATA:Setembro/2010"/>
    <hyperlink ref="N335" r:id="rId740" display="DATA:Setembro/2010"/>
    <hyperlink ref="N359" r:id="rId741" display="DATA:Setembro/2010"/>
    <hyperlink ref="N352" r:id="rId742" display="DATA:Setembro/2010"/>
    <hyperlink ref="N64704" r:id="rId743" display="DATA:Setembro/2010"/>
    <hyperlink ref="N64703" r:id="rId744" display="DATA:Setembro/2010"/>
    <hyperlink ref="N64700" r:id="rId745" display="DATA:Setembro/2010"/>
    <hyperlink ref="N64698" r:id="rId746" display="DATA:Setembro/2010"/>
    <hyperlink ref="N64701" r:id="rId747" display="DATA:Setembro/2010"/>
    <hyperlink ref="N64699" r:id="rId748" display="DATA:Setembro/2010"/>
    <hyperlink ref="N64697" r:id="rId749" display="DATA:Setembro/2010"/>
    <hyperlink ref="N64702" r:id="rId750" display="DATA:Setembro/2010"/>
    <hyperlink ref="N64696" r:id="rId751" display="DATA:Setembro/2010"/>
    <hyperlink ref="N64695" r:id="rId752" display="DATA:Setembro/2010"/>
    <hyperlink ref="N376" r:id="rId753" display="DATA:Setembro/2010"/>
    <hyperlink ref="N370" r:id="rId754" display="DATA:Setembro/2010"/>
    <hyperlink ref="N394" r:id="rId755" display="DATA:Setembro/2010"/>
    <hyperlink ref="N346" r:id="rId756" display="DATA:Setembro/2010"/>
    <hyperlink ref="N364" r:id="rId757" display="DATA:Setembro/2010"/>
    <hyperlink ref="N358" r:id="rId758" display="DATA:Setembro/2010"/>
    <hyperlink ref="N340" r:id="rId759" display="DATA:Setembro/2010"/>
    <hyperlink ref="N382" r:id="rId760" display="DATA:Setembro/2010"/>
    <hyperlink ref="N378" r:id="rId761" display="DATA:Setembro/2010"/>
    <hyperlink ref="N396" r:id="rId762" display="DATA:Setembro/2010"/>
    <hyperlink ref="N377" r:id="rId763" display="DATA:Setembro/2010"/>
    <hyperlink ref="N371" r:id="rId764" display="DATA:Setembro/2010"/>
    <hyperlink ref="N353" r:id="rId765" display="DATA:Setembro/2010"/>
    <hyperlink ref="N395" r:id="rId766" display="DATA:Setembro/2010"/>
    <hyperlink ref="N366" r:id="rId767" display="DATA:Setembro/2010"/>
    <hyperlink ref="N360" r:id="rId768" display="DATA:Setembro/2010"/>
    <hyperlink ref="N384" r:id="rId769" display="DATA:Setembro/2010"/>
    <hyperlink ref="N381" r:id="rId770" display="DATA:Setembro/2010"/>
    <hyperlink ref="N375" r:id="rId771" display="DATA:Setembro/2010"/>
    <hyperlink ref="N361" r:id="rId772" display="DATA:Setembro/2010"/>
    <hyperlink ref="N399" r:id="rId773" display="DATA:Setembro/2010"/>
    <hyperlink ref="N4" r:id="rId774" display="DATA:Setembro/2010"/>
    <hyperlink ref="N374" r:id="rId775" display="DATA:Setembro/2010"/>
    <hyperlink ref="N392" r:id="rId776" display="DATA:Setembro/2010"/>
    <hyperlink ref="N362" r:id="rId777" display="DATA:Setembro/2010"/>
    <hyperlink ref="N400" r:id="rId778" display="DATA:Setembro/2010"/>
    <hyperlink ref="N388" r:id="rId779" display="DATA:Setembro/2010"/>
    <hyperlink ref="N363" r:id="rId780" display="DATA:Setembro/2010"/>
    <hyperlink ref="N402" r:id="rId781" display="DATA:Setembro/2010"/>
    <hyperlink ref="N383" r:id="rId782" display="DATA:Setembro/2010"/>
    <hyperlink ref="N401" r:id="rId783" display="DATA:Setembro/2010"/>
    <hyperlink ref="N390" r:id="rId784" display="DATA:Setembro/2010"/>
    <hyperlink ref="N387" r:id="rId785" display="DATA:Setembro/2010"/>
    <hyperlink ref="N405" r:id="rId786" display="DATA:Setembro/2010"/>
    <hyperlink ref="N380" r:id="rId787" display="DATA:Setembro/2010"/>
    <hyperlink ref="N398" r:id="rId788" display="DATA:Setembro/2010"/>
    <hyperlink ref="N385" r:id="rId789" display="DATA:Setembro/2010"/>
    <hyperlink ref="N379" r:id="rId790" display="DATA:Setembro/2010"/>
    <hyperlink ref="N403" r:id="rId791" display="DATA:Setembro/2010"/>
    <hyperlink ref="N373" r:id="rId792" display="DATA:Setembro/2010"/>
    <hyperlink ref="N391" r:id="rId793" display="DATA:Setembro/2010"/>
    <hyperlink ref="N386" r:id="rId794" display="DATA:Setembro/2010"/>
    <hyperlink ref="N404" r:id="rId795" display="DATA:Setembro/2010"/>
    <hyperlink ref="N393" r:id="rId796" display="DATA:Setembro/2010"/>
    <hyperlink ref="N408" r:id="rId797" display="DATA:Setembro/2010"/>
    <hyperlink ref="N411" r:id="rId798" display="DATA:Setembro/2010"/>
    <hyperlink ref="N389" r:id="rId799" display="DATA:Setembro/2010"/>
    <hyperlink ref="N413" r:id="rId800" display="DATA:Setembro/2010"/>
    <hyperlink ref="N412" r:id="rId801" display="DATA:Setembro/2010"/>
    <hyperlink ref="N416" r:id="rId802" display="DATA:Setembro/2010"/>
    <hyperlink ref="N409" r:id="rId803" display="DATA:Setembro/2010"/>
    <hyperlink ref="N406" r:id="rId804" display="DATA:Setembro/2010"/>
    <hyperlink ref="N424" r:id="rId805" display="DATA:Setembro/2010"/>
    <hyperlink ref="N426" r:id="rId806" display="DATA:Setembro/2010"/>
    <hyperlink ref="N407" r:id="rId807" display="DATA:Setembro/2010"/>
    <hyperlink ref="N425" r:id="rId808" display="DATA:Setembro/2010"/>
    <hyperlink ref="N414" r:id="rId809" display="DATA:Setembro/2010"/>
    <hyperlink ref="N429" r:id="rId810" display="DATA:Setembro/2010"/>
    <hyperlink ref="N422" r:id="rId811" display="DATA:Setembro/2010"/>
    <hyperlink ref="N410" r:id="rId812" display="DATA:Setembro/2010"/>
    <hyperlink ref="N418" r:id="rId813" display="DATA:Setembro/2010"/>
    <hyperlink ref="N419" r:id="rId814" display="DATA:Setembro/2010"/>
    <hyperlink ref="N417" r:id="rId815" display="DATA:Setembro/2010"/>
    <hyperlink ref="N457" r:id="rId816" display="DATA:Setembro/2010"/>
    <hyperlink ref="N468" r:id="rId817" display="DATA:Setembro/2010"/>
    <hyperlink ref="N423" r:id="rId818" display="DATA:Setembro/2010"/>
    <hyperlink ref="N421" r:id="rId819" display="DATA:Setembro/2010"/>
    <hyperlink ref="N469" r:id="rId820" display="DATA:Setembro/2010"/>
    <hyperlink ref="N467" r:id="rId821" display="DATA:Setembro/2010"/>
    <hyperlink ref="N420" r:id="rId822" display="DATA:Setembro/2010"/>
    <hyperlink ref="N507" r:id="rId823" display="DATA:Setembro/2010"/>
    <hyperlink ref="N461" r:id="rId824" display="DATA:Setembro/2010"/>
    <hyperlink ref="N459" r:id="rId825" display="DATA:Setembro/2010"/>
    <hyperlink ref="N451" r:id="rId826" display="DATA:Setembro/2010"/>
    <hyperlink ref="N462" r:id="rId827" display="DATA:Setembro/2010"/>
    <hyperlink ref="N415" r:id="rId828" display="DATA:Setembro/2010"/>
    <hyperlink ref="N463" r:id="rId829" display="DATA:Setembro/2010"/>
    <hyperlink ref="N501" r:id="rId830" display="DATA:Setembro/2010"/>
    <hyperlink ref="N455" r:id="rId831" display="DATA:Setembro/2010"/>
    <hyperlink ref="N453" r:id="rId832" display="DATA:Setembro/2010"/>
    <hyperlink ref="N433" r:id="rId833" display="DATA:Setembro/2010"/>
    <hyperlink ref="N444" r:id="rId834" display="DATA:Setembro/2010"/>
    <hyperlink ref="N397" r:id="rId835" display="DATA:Setembro/2010"/>
    <hyperlink ref="N445" r:id="rId836" display="DATA:Setembro/2010"/>
    <hyperlink ref="N443" r:id="rId837" display="DATA:Setembro/2010"/>
    <hyperlink ref="N483" r:id="rId838" display="DATA:Setembro/2010"/>
    <hyperlink ref="N437" r:id="rId839" display="DATA:Setembro/2010"/>
    <hyperlink ref="N435" r:id="rId840" display="DATA:Setembro/2010"/>
    <hyperlink ref="N438" r:id="rId841" display="DATA:Setembro/2010"/>
    <hyperlink ref="N436" r:id="rId842" display="DATA:Setembro/2010"/>
    <hyperlink ref="N476" r:id="rId843" display="DATA:Setembro/2010"/>
    <hyperlink ref="N430" r:id="rId844" display="DATA:Setembro/2010"/>
    <hyperlink ref="N428" r:id="rId845" display="DATA:Setembro/2010"/>
    <hyperlink ref="N464" r:id="rId846" display="DATA:Setembro/2010"/>
    <hyperlink ref="N475" r:id="rId847" display="DATA:Setembro/2010"/>
    <hyperlink ref="N427" r:id="rId848" display="DATA:Setembro/2010"/>
    <hyperlink ref="N486" r:id="rId849" display="DATA:Setembro/2010"/>
    <hyperlink ref="N441" r:id="rId850" display="DATA:Setembro/2010"/>
    <hyperlink ref="N439" r:id="rId851" display="DATA:Setembro/2010"/>
    <hyperlink ref="N487" r:id="rId852" display="DATA:Setembro/2010"/>
    <hyperlink ref="N442" r:id="rId853" display="DATA:Setembro/2010"/>
    <hyperlink ref="N440" r:id="rId854" display="DATA:Setembro/2010"/>
    <hyperlink ref="N485" r:id="rId855" display="DATA:Setembro/2010"/>
    <hyperlink ref="N525" r:id="rId856" display="DATA:Setembro/2010"/>
    <hyperlink ref="N479" r:id="rId857" display="DATA:Setembro/2010"/>
    <hyperlink ref="N477" r:id="rId858" display="DATA:Setembro/2010"/>
    <hyperlink ref="N454" r:id="rId859" display="DATA:Setembro/2010"/>
    <hyperlink ref="N465" r:id="rId860" display="DATA:Setembro/2010"/>
    <hyperlink ref="N466" r:id="rId861" display="DATA:Setembro/2010"/>
    <hyperlink ref="N504" r:id="rId862" display="DATA:Setembro/2010"/>
    <hyperlink ref="N458" r:id="rId863" display="DATA:Setembro/2010"/>
    <hyperlink ref="N456" r:id="rId864" display="DATA:Setembro/2010"/>
    <hyperlink ref="N448" r:id="rId865" display="DATA:Setembro/2010"/>
    <hyperlink ref="N460" r:id="rId866" display="DATA:Setembro/2010"/>
    <hyperlink ref="N498" r:id="rId867" display="DATA:Setembro/2010"/>
    <hyperlink ref="N452" r:id="rId868" display="DATA:Setembro/2010"/>
    <hyperlink ref="N450" r:id="rId869" display="DATA:Setembro/2010"/>
    <hyperlink ref="N480" r:id="rId870" display="DATA:Setembro/2010"/>
    <hyperlink ref="N434" r:id="rId871" display="DATA:Setembro/2010"/>
    <hyperlink ref="N432" r:id="rId872" display="DATA:Setembro/2010"/>
    <hyperlink ref="N473" r:id="rId873" display="DATA:Setembro/2010"/>
    <hyperlink ref="N472" r:id="rId874" display="DATA:Setembro/2010"/>
    <hyperlink ref="N484" r:id="rId875" display="DATA:Setembro/2010"/>
    <hyperlink ref="N482" r:id="rId876" display="DATA:Setembro/2010"/>
    <hyperlink ref="N522" r:id="rId877" display="DATA:Setembro/2010"/>
    <hyperlink ref="N474" r:id="rId878" display="DATA:Setembro/2010"/>
    <hyperlink ref="N492" r:id="rId879" display="DATA:Setembro/2010"/>
    <hyperlink ref="N446" r:id="rId880" display="DATA:Setembro/2010"/>
    <hyperlink ref="N478" r:id="rId881" display="DATA:Setembro/2010"/>
    <hyperlink ref="N431" r:id="rId882" display="DATA:Setembro/2010"/>
    <hyperlink ref="N516" r:id="rId883" display="DATA:Setembro/2010"/>
    <hyperlink ref="N470" r:id="rId884" display="DATA:Setembro/2010"/>
    <hyperlink ref="N496" r:id="rId885" display="DATA:Setembro/2010"/>
    <hyperlink ref="N490" r:id="rId886" display="DATA:Setembro/2010"/>
    <hyperlink ref="N514" r:id="rId887" display="DATA:Setembro/2010"/>
    <hyperlink ref="N505" r:id="rId888" display="DATA:Setembro/2010"/>
    <hyperlink ref="N506" r:id="rId889" display="DATA:Setembro/2010"/>
    <hyperlink ref="N544" r:id="rId890" display="DATA:Setembro/2010"/>
    <hyperlink ref="N555" r:id="rId891" display="DATA:Setembro/2010"/>
    <hyperlink ref="N510" r:id="rId892" display="DATA:Setembro/2010"/>
    <hyperlink ref="N508" r:id="rId893" display="DATA:Setembro/2010"/>
    <hyperlink ref="N556" r:id="rId894" display="DATA:Setembro/2010"/>
    <hyperlink ref="N511" r:id="rId895" display="DATA:Setembro/2010"/>
    <hyperlink ref="N509" r:id="rId896" display="DATA:Setembro/2010"/>
    <hyperlink ref="N554" r:id="rId897" display="DATA:Setembro/2010"/>
    <hyperlink ref="N594" r:id="rId898" display="DATA:Setembro/2010"/>
    <hyperlink ref="N548" r:id="rId899" display="DATA:Setembro/2010"/>
    <hyperlink ref="N546" r:id="rId900" display="DATA:Setembro/2010"/>
    <hyperlink ref="N499" r:id="rId901" display="DATA:Setembro/2010"/>
    <hyperlink ref="N500" r:id="rId902" display="DATA:Setembro/2010"/>
    <hyperlink ref="N538" r:id="rId903" display="DATA:Setembro/2010"/>
    <hyperlink ref="N549" r:id="rId904" display="DATA:Setembro/2010"/>
    <hyperlink ref="N502" r:id="rId905" display="DATA:Setembro/2010"/>
    <hyperlink ref="N550" r:id="rId906" display="DATA:Setembro/2010"/>
    <hyperlink ref="N503" r:id="rId907" display="DATA:Setembro/2010"/>
    <hyperlink ref="N588" r:id="rId908" display="DATA:Setembro/2010"/>
    <hyperlink ref="N542" r:id="rId909" display="DATA:Setembro/2010"/>
    <hyperlink ref="N540" r:id="rId910" display="DATA:Setembro/2010"/>
    <hyperlink ref="N481" r:id="rId911" display="DATA:Setembro/2010"/>
    <hyperlink ref="N520" r:id="rId912" display="DATA:Setembro/2010"/>
    <hyperlink ref="N531" r:id="rId913" display="DATA:Setembro/2010"/>
    <hyperlink ref="N532" r:id="rId914" display="DATA:Setembro/2010"/>
    <hyperlink ref="N530" r:id="rId915" display="DATA:Setembro/2010"/>
    <hyperlink ref="N570" r:id="rId916" display="DATA:Setembro/2010"/>
    <hyperlink ref="N524" r:id="rId917" display="DATA:Setembro/2010"/>
    <hyperlink ref="N513" r:id="rId918" display="DATA:Setembro/2010"/>
    <hyperlink ref="N523" r:id="rId919" display="DATA:Setembro/2010"/>
    <hyperlink ref="N563" r:id="rId920" display="DATA:Setembro/2010"/>
    <hyperlink ref="N517" r:id="rId921" display="DATA:Setembro/2010"/>
    <hyperlink ref="N515" r:id="rId922" display="DATA:Setembro/2010"/>
    <hyperlink ref="N449" r:id="rId923" display="DATA:Setembro/2010"/>
    <hyperlink ref="N512" r:id="rId924" display="DATA:Setembro/2010"/>
    <hyperlink ref="N551" r:id="rId925" display="DATA:Setembro/2010"/>
    <hyperlink ref="N562" r:id="rId926" display="DATA:Setembro/2010"/>
    <hyperlink ref="N573" r:id="rId927" display="DATA:Setembro/2010"/>
    <hyperlink ref="N528" r:id="rId928" display="DATA:Setembro/2010"/>
    <hyperlink ref="N526" r:id="rId929" display="DATA:Setembro/2010"/>
    <hyperlink ref="N574" r:id="rId930" display="DATA:Setembro/2010"/>
    <hyperlink ref="N529" r:id="rId931" display="DATA:Setembro/2010"/>
    <hyperlink ref="N527" r:id="rId932" display="DATA:Setembro/2010"/>
    <hyperlink ref="N572" r:id="rId933" display="DATA:Setembro/2010"/>
    <hyperlink ref="N612" r:id="rId934" display="DATA:Setembro/2010"/>
    <hyperlink ref="N566" r:id="rId935" display="DATA:Setembro/2010"/>
    <hyperlink ref="N564" r:id="rId936" display="DATA:Setembro/2010"/>
    <hyperlink ref="N518" r:id="rId937" display="DATA:Setembro/2010"/>
    <hyperlink ref="N575" r:id="rId938" display="DATA:Setembro/2010"/>
    <hyperlink ref="N576" r:id="rId939" display="DATA:Setembro/2010"/>
    <hyperlink ref="N614" r:id="rId940" display="DATA:Setembro/2010"/>
    <hyperlink ref="N568" r:id="rId941" display="DATA:Setembro/2010"/>
    <hyperlink ref="N519" r:id="rId942" display="DATA:Setembro/2010"/>
    <hyperlink ref="N471" r:id="rId943" display="DATA:Setembro/2010"/>
    <hyperlink ref="N558" r:id="rId944" display="DATA:Setembro/2010"/>
    <hyperlink ref="N569" r:id="rId945" display="DATA:Setembro/2010"/>
    <hyperlink ref="N521" r:id="rId946" display="DATA:Setembro/2010"/>
    <hyperlink ref="N608" r:id="rId947" display="DATA:Setembro/2010"/>
    <hyperlink ref="N560" r:id="rId948" display="DATA:Setembro/2010"/>
    <hyperlink ref="N494" r:id="rId949" display="DATA:Setembro/2010"/>
    <hyperlink ref="N552" r:id="rId950" display="DATA:Setembro/2010"/>
    <hyperlink ref="N590" r:id="rId951" display="DATA:Setembro/2010"/>
    <hyperlink ref="N447" r:id="rId952" display="DATA:Setembro/2010"/>
    <hyperlink ref="N495" r:id="rId953" display="DATA:Setembro/2010"/>
    <hyperlink ref="N493" r:id="rId954" display="DATA:Setembro/2010"/>
    <hyperlink ref="N533" r:id="rId955" display="DATA:Setembro/2010"/>
    <hyperlink ref="N497" r:id="rId956" display="DATA:Setembro/2010"/>
    <hyperlink ref="N545" r:id="rId957" display="DATA:Setembro/2010"/>
    <hyperlink ref="N543" r:id="rId958" display="DATA:Setembro/2010"/>
    <hyperlink ref="N583" r:id="rId959" display="DATA:Setembro/2010"/>
    <hyperlink ref="N537" r:id="rId960" display="DATA:Setembro/2010"/>
    <hyperlink ref="N535" r:id="rId961" display="DATA:Setembro/2010"/>
    <hyperlink ref="N488" r:id="rId962" display="DATA:Setembro/2010"/>
    <hyperlink ref="N571" r:id="rId963" display="DATA:Setembro/2010"/>
    <hyperlink ref="N582" r:id="rId964" display="DATA:Setembro/2010"/>
    <hyperlink ref="N536" r:id="rId965" display="DATA:Setembro/2010"/>
    <hyperlink ref="N534" r:id="rId966" display="DATA:Setembro/2010"/>
    <hyperlink ref="N593" r:id="rId967" display="DATA:Setembro/2010"/>
    <hyperlink ref="N547" r:id="rId968" display="DATA:Setembro/2010"/>
    <hyperlink ref="N592" r:id="rId969" display="DATA:Setembro/2010"/>
    <hyperlink ref="N632" r:id="rId970" display="DATA:Setembro/2010"/>
    <hyperlink ref="N586" r:id="rId971" display="DATA:Setembro/2010"/>
    <hyperlink ref="N584" r:id="rId972" display="DATA:Setembro/2010"/>
    <hyperlink ref="N491" r:id="rId973" display="DATA:Setembro/2010"/>
    <hyperlink ref="N489" r:id="rId974" display="DATA:Setembro/2010"/>
    <hyperlink ref="N539" r:id="rId975" display="DATA:Setembro/2010"/>
    <hyperlink ref="N541" r:id="rId976" display="DATA:Setembro/2010"/>
    <hyperlink ref="N565" r:id="rId977" display="DATA:Setembro/2010"/>
    <hyperlink ref="N553" r:id="rId978" display="DATA:Setembro/2010"/>
    <hyperlink ref="N557" r:id="rId979" display="DATA:Setembro/2010"/>
    <hyperlink ref="N561" r:id="rId980" display="DATA:Setembro/2010"/>
    <hyperlink ref="N578" r:id="rId981" display="DATA:Setembro/2010"/>
    <hyperlink ref="N581" r:id="rId982" display="DATA:Setembro/2010"/>
    <hyperlink ref="N559" r:id="rId983" display="DATA:Setembro/2010"/>
    <hyperlink ref="N579" r:id="rId984" display="DATA:Setembro/2010"/>
    <hyperlink ref="N596" r:id="rId985" display="DATA:Setembro/2010"/>
    <hyperlink ref="N577" r:id="rId986" display="DATA:Setembro/2010"/>
    <hyperlink ref="N595" r:id="rId987" display="DATA:Setembro/2010"/>
    <hyperlink ref="N599" r:id="rId988" display="DATA:Setembro/2010"/>
    <hyperlink ref="N580" r:id="rId989" display="DATA:Setembro/2010"/>
    <hyperlink ref="N567" r:id="rId990" display="DATA:Setembro/2010"/>
    <hyperlink ref="N613" r:id="rId991" display="DATA:Setembro/2010"/>
    <hyperlink ref="N611" r:id="rId992" display="DATA:Setembro/2010"/>
    <hyperlink ref="N651" r:id="rId993" display="DATA:Setembro/2010"/>
    <hyperlink ref="N605" r:id="rId994" display="DATA:Setembro/2010"/>
    <hyperlink ref="N603" r:id="rId995" display="DATA:Setembro/2010"/>
    <hyperlink ref="N662" r:id="rId996" display="DATA:Setembro/2010"/>
    <hyperlink ref="N617" r:id="rId997" display="DATA:Setembro/2010"/>
    <hyperlink ref="N615" r:id="rId998" display="DATA:Setembro/2010"/>
    <hyperlink ref="N663" r:id="rId999" display="DATA:Setembro/2010"/>
    <hyperlink ref="N618" r:id="rId1000" display="DATA:Setembro/2010"/>
    <hyperlink ref="N616" r:id="rId1001" display="DATA:Setembro/2010"/>
    <hyperlink ref="N661" r:id="rId1002" display="DATA:Setembro/2010"/>
    <hyperlink ref="N701" r:id="rId1003" display="DATA:Setembro/2010"/>
    <hyperlink ref="N655" r:id="rId1004" display="DATA:Setembro/2010"/>
    <hyperlink ref="N653" r:id="rId1005" display="DATA:Setembro/2010"/>
    <hyperlink ref="N587" r:id="rId1006" display="DATA:Setembro/2010"/>
    <hyperlink ref="N606" r:id="rId1007" display="DATA:Setembro/2010"/>
    <hyperlink ref="N607" r:id="rId1008" display="DATA:Setembro/2010"/>
    <hyperlink ref="N645" r:id="rId1009" display="DATA:Setembro/2010"/>
    <hyperlink ref="N597" r:id="rId1010" display="DATA:Setembro/2010"/>
    <hyperlink ref="N656" r:id="rId1011" display="DATA:Setembro/2010"/>
    <hyperlink ref="N609" r:id="rId1012" display="DATA:Setembro/2010"/>
    <hyperlink ref="N657" r:id="rId1013" display="DATA:Setembro/2010"/>
    <hyperlink ref="N610" r:id="rId1014" display="DATA:Setembro/2010"/>
    <hyperlink ref="N695" r:id="rId1015" display="DATA:Setembro/2010"/>
    <hyperlink ref="N649" r:id="rId1016" display="DATA:Setembro/2010"/>
    <hyperlink ref="N647" r:id="rId1017" display="DATA:Setembro/2010"/>
    <hyperlink ref="N589" r:id="rId1018" display="DATA:Setembro/2010"/>
    <hyperlink ref="N627" r:id="rId1019" display="DATA:Setembro/2010"/>
    <hyperlink ref="N638" r:id="rId1020" display="DATA:Setembro/2010"/>
    <hyperlink ref="N591" r:id="rId1021" display="DATA:Setembro/2010"/>
    <hyperlink ref="N639" r:id="rId1022" display="DATA:Setembro/2010"/>
    <hyperlink ref="N637" r:id="rId1023" display="DATA:Setembro/2010"/>
    <hyperlink ref="N677" r:id="rId1024" display="DATA:Setembro/2010"/>
    <hyperlink ref="N631" r:id="rId1025" display="DATA:Setembro/2010"/>
    <hyperlink ref="N629" r:id="rId1026" display="DATA:Setembro/2010"/>
    <hyperlink ref="N620" r:id="rId1027" display="DATA:Setembro/2010"/>
    <hyperlink ref="N585" r:id="rId1028" display="DATA:Setembro/2010"/>
    <hyperlink ref="N630" r:id="rId1029" display="DATA:Setembro/2010"/>
    <hyperlink ref="N670" r:id="rId1030" display="DATA:Setembro/2010"/>
    <hyperlink ref="N624" r:id="rId1031" display="DATA:Setembro/2010"/>
    <hyperlink ref="N622" r:id="rId1032" display="DATA:Setembro/2010"/>
    <hyperlink ref="N619" r:id="rId1033" display="DATA:Setembro/2010"/>
    <hyperlink ref="N658" r:id="rId1034" display="DATA:Setembro/2010"/>
    <hyperlink ref="N669" r:id="rId1035" display="DATA:Setembro/2010"/>
    <hyperlink ref="N623" r:id="rId1036" display="DATA:Setembro/2010"/>
    <hyperlink ref="N621" r:id="rId1037" display="DATA:Setembro/2010"/>
    <hyperlink ref="N680" r:id="rId1038" display="DATA:Setembro/2010"/>
    <hyperlink ref="N635" r:id="rId1039" display="DATA:Setembro/2010"/>
    <hyperlink ref="N633" r:id="rId1040" display="DATA:Setembro/2010"/>
    <hyperlink ref="N681" r:id="rId1041" display="DATA:Setembro/2010"/>
    <hyperlink ref="N636" r:id="rId1042" display="DATA:Setembro/2010"/>
    <hyperlink ref="N634" r:id="rId1043" display="DATA:Setembro/2010"/>
    <hyperlink ref="N679" r:id="rId1044" display="DATA:Setembro/2010"/>
    <hyperlink ref="N719" r:id="rId1045" display="DATA:Setembro/2010"/>
    <hyperlink ref="N673" r:id="rId1046" display="DATA:Setembro/2010"/>
    <hyperlink ref="N671" r:id="rId1047" display="DATA:Setembro/2010"/>
    <hyperlink ref="N650" r:id="rId1048" display="DATA:Setembro/2010"/>
    <hyperlink ref="N604" r:id="rId1049" display="DATA:Setembro/2010"/>
    <hyperlink ref="N602" r:id="rId1050" display="DATA:Setembro/2010"/>
    <hyperlink ref="N660" r:id="rId1051" display="DATA:Setembro/2010"/>
    <hyperlink ref="N700" r:id="rId1052" display="DATA:Setembro/2010"/>
    <hyperlink ref="N654" r:id="rId1053" display="DATA:Setembro/2010"/>
    <hyperlink ref="N652" r:id="rId1054" display="DATA:Setembro/2010"/>
    <hyperlink ref="N644" r:id="rId1055" display="DATA:Setembro/2010"/>
    <hyperlink ref="N598" r:id="rId1056" display="DATA:Setembro/2010"/>
    <hyperlink ref="N694" r:id="rId1057" display="DATA:Setembro/2010"/>
    <hyperlink ref="N648" r:id="rId1058" display="DATA:Setembro/2010"/>
    <hyperlink ref="N646" r:id="rId1059" display="DATA:Setembro/2010"/>
    <hyperlink ref="N626" r:id="rId1060" display="DATA:Setembro/2010"/>
    <hyperlink ref="N676" r:id="rId1061" display="DATA:Setembro/2010"/>
    <hyperlink ref="N628" r:id="rId1062" display="DATA:Setembro/2010"/>
    <hyperlink ref="N668" r:id="rId1063" display="DATA:Setembro/2010"/>
    <hyperlink ref="N678" r:id="rId1064" display="DATA:Setembro/2010"/>
    <hyperlink ref="N718" r:id="rId1065" display="DATA:Setembro/2010"/>
    <hyperlink ref="N672" r:id="rId1066" display="DATA:Setembro/2010"/>
    <hyperlink ref="N601" r:id="rId1067" display="DATA:Setembro/2010"/>
    <hyperlink ref="N659" r:id="rId1068" display="DATA:Setembro/2010"/>
    <hyperlink ref="N699" r:id="rId1069" display="DATA:Setembro/2010"/>
    <hyperlink ref="N643" r:id="rId1070" display="DATA:Setembro/2010"/>
    <hyperlink ref="N693" r:id="rId1071" display="DATA:Setembro/2010"/>
    <hyperlink ref="N625" r:id="rId1072" display="DATA:Setembro/2010"/>
    <hyperlink ref="N675" r:id="rId1073" display="DATA:Setembro/2010"/>
    <hyperlink ref="N667" r:id="rId1074" display="DATA:Setembro/2010"/>
    <hyperlink ref="N717" r:id="rId1075" display="DATA:Setembro/2010"/>
    <hyperlink ref="N600" r:id="rId1076" display="DATA:Setembro/2010"/>
    <hyperlink ref="N698" r:id="rId1077" display="DATA:Setembro/2010"/>
    <hyperlink ref="N642" r:id="rId1078" display="DATA:Setembro/2010"/>
    <hyperlink ref="N692" r:id="rId1079" display="DATA:Setembro/2010"/>
    <hyperlink ref="N674" r:id="rId1080" display="DATA:Setembro/2010"/>
    <hyperlink ref="N666" r:id="rId1081" display="DATA:Setembro/2010"/>
    <hyperlink ref="N716" r:id="rId1082" display="DATA:Setembro/2010"/>
    <hyperlink ref="N64694" r:id="rId1083" display="DATA:Setembro/2010"/>
    <hyperlink ref="N64691" r:id="rId1084" display="DATA:Setembro/2010"/>
    <hyperlink ref="N64689" r:id="rId1085" display="DATA:Setembro/2010"/>
    <hyperlink ref="N64692" r:id="rId1086" display="DATA:Setembro/2010"/>
    <hyperlink ref="N64690" r:id="rId1087" display="DATA:Setembro/2010"/>
    <hyperlink ref="N64688" r:id="rId1088" display="DATA:Setembro/2010"/>
    <hyperlink ref="N64685" r:id="rId1089" display="DATA:Setembro/2010"/>
    <hyperlink ref="N64683" r:id="rId1090" display="DATA:Setembro/2010"/>
    <hyperlink ref="N64686" r:id="rId1091" display="DATA:Setembro/2010"/>
    <hyperlink ref="N64684" r:id="rId1092" display="DATA:Setembro/2010"/>
    <hyperlink ref="N64682" r:id="rId1093" display="DATA:Setembro/2010"/>
    <hyperlink ref="N64687" r:id="rId1094" display="DATA:Setembro/2010"/>
    <hyperlink ref="N64693" r:id="rId1095" display="DATA:Setembro/2010"/>
    <hyperlink ref="N64681" r:id="rId1096" display="DATA:Setembro/2010"/>
    <hyperlink ref="N64680" r:id="rId1097" display="DATA:Setembro/2010"/>
    <hyperlink ref="N64677" r:id="rId1098" display="DATA:Setembro/2010"/>
    <hyperlink ref="N64675" r:id="rId1099" display="DATA:Setembro/2010"/>
    <hyperlink ref="N64678" r:id="rId1100" display="DATA:Setembro/2010"/>
    <hyperlink ref="N64676" r:id="rId1101" display="DATA:Setembro/2010"/>
    <hyperlink ref="N64674" r:id="rId1102" display="DATA:Setembro/2010"/>
    <hyperlink ref="N64679" r:id="rId1103" display="DATA:Setembro/2010"/>
    <hyperlink ref="N64673" r:id="rId1104" display="DATA:Setembro/2010"/>
    <hyperlink ref="N64672" r:id="rId1105" display="DATA:Setembro/2010"/>
    <hyperlink ref="N64670" r:id="rId1106" display="DATA:Setembro/2010"/>
    <hyperlink ref="N64671" r:id="rId1107" display="DATA:Setembro/2010"/>
    <hyperlink ref="N64669" r:id="rId1108" display="DATA:Setembro/2010"/>
    <hyperlink ref="N64668" r:id="rId1109" display="DATA:Setembro/2010"/>
    <hyperlink ref="N64667" r:id="rId1110" display="DATA:Setembro/2010"/>
    <hyperlink ref="N64664" r:id="rId1111" display="DATA:Setembro/2010"/>
    <hyperlink ref="N64662" r:id="rId1112" display="DATA:Setembro/2010"/>
    <hyperlink ref="N64665" r:id="rId1113" display="DATA:Setembro/2010"/>
    <hyperlink ref="N64663" r:id="rId1114" display="DATA:Setembro/2010"/>
    <hyperlink ref="N64661" r:id="rId1115" display="DATA:Setembro/2010"/>
    <hyperlink ref="N64666" r:id="rId1116" display="DATA:Setembro/2010"/>
    <hyperlink ref="N64660" r:id="rId1117" display="DATA:Setembro/2010"/>
    <hyperlink ref="N64659" r:id="rId1118" display="DATA:Setembro/2010"/>
    <hyperlink ref="N64658" r:id="rId1119" display="DATA:Setembro/2010"/>
    <hyperlink ref="N64650" r:id="rId1120" display="DATA:Setembro/2010"/>
    <hyperlink ref="N64648" r:id="rId1121" display="DATA:Setembro/2010"/>
    <hyperlink ref="N64651" r:id="rId1122" display="DATA:Setembro/2010"/>
    <hyperlink ref="N64649" r:id="rId1123" display="DATA:Setembro/2010"/>
    <hyperlink ref="N64647" r:id="rId1124" display="DATA:Setembro/2010"/>
    <hyperlink ref="N64635" r:id="rId1125" display="DATA:Setembro/2010"/>
    <hyperlink ref="N64633" r:id="rId1126" display="DATA:Setembro/2010"/>
    <hyperlink ref="N64636" r:id="rId1127" display="DATA:Setembro/2010"/>
    <hyperlink ref="N64634" r:id="rId1128" display="DATA:Setembro/2010"/>
    <hyperlink ref="N64657" r:id="rId1129" display="DATA:Setembro/2010"/>
    <hyperlink ref="N64632" r:id="rId1130" display="DATA:Setembro/2010"/>
    <hyperlink ref="N64655" r:id="rId1131" display="DATA:Setembro/2010"/>
    <hyperlink ref="N64653" r:id="rId1132" display="DATA:Setembro/2010"/>
    <hyperlink ref="N64656" r:id="rId1133" display="DATA:Setembro/2010"/>
    <hyperlink ref="N64654" r:id="rId1134" display="DATA:Setembro/2010"/>
    <hyperlink ref="N64652" r:id="rId1135" display="DATA:Setembro/2010"/>
    <hyperlink ref="N64644" r:id="rId1136" display="DATA:Setembro/2010"/>
    <hyperlink ref="N64642" r:id="rId1137" display="DATA:Setembro/2010"/>
    <hyperlink ref="N64645" r:id="rId1138" display="DATA:Setembro/2010"/>
    <hyperlink ref="N64643" r:id="rId1139" display="DATA:Setembro/2010"/>
    <hyperlink ref="N64641" r:id="rId1140" display="DATA:Setembro/2010"/>
    <hyperlink ref="N64629" r:id="rId1141" display="DATA:Setembro/2010"/>
    <hyperlink ref="N64627" r:id="rId1142" display="DATA:Setembro/2010"/>
    <hyperlink ref="N64630" r:id="rId1143" display="DATA:Setembro/2010"/>
    <hyperlink ref="N64628" r:id="rId1144" display="DATA:Setembro/2010"/>
    <hyperlink ref="N64626" r:id="rId1145" display="DATA:Setembro/2010"/>
    <hyperlink ref="N64646" r:id="rId1146" display="DATA:Setembro/2010"/>
    <hyperlink ref="N64631" r:id="rId1147" display="DATA:Setembro/2010"/>
    <hyperlink ref="N64638" r:id="rId1148" display="DATA:Setembro/2010"/>
    <hyperlink ref="N64639" r:id="rId1149" display="DATA:Setembro/2010"/>
    <hyperlink ref="N64637" r:id="rId1150" display="DATA:Setembro/2010"/>
    <hyperlink ref="N64623" r:id="rId1151" display="DATA:Setembro/2010"/>
    <hyperlink ref="N64621" r:id="rId1152" display="DATA:Setembro/2010"/>
    <hyperlink ref="N64624" r:id="rId1153" display="DATA:Setembro/2010"/>
    <hyperlink ref="N64622" r:id="rId1154" display="DATA:Setembro/2010"/>
    <hyperlink ref="N64620" r:id="rId1155" display="DATA:Setembro/2010"/>
    <hyperlink ref="N64640" r:id="rId1156" display="DATA:Setembro/2010"/>
    <hyperlink ref="N64617" r:id="rId1157" display="DATA:Setembro/2010"/>
    <hyperlink ref="N64615" r:id="rId1158" display="DATA:Setembro/2010"/>
    <hyperlink ref="N64618" r:id="rId1159" display="DATA:Setembro/2010"/>
    <hyperlink ref="N64616" r:id="rId1160" display="DATA:Setembro/2010"/>
    <hyperlink ref="N64614" r:id="rId1161" display="DATA:Setembro/2010"/>
    <hyperlink ref="N64619" r:id="rId1162" display="DATA:Setembro/2010"/>
    <hyperlink ref="N64625" r:id="rId1163" display="DATA:Setembro/2010"/>
    <hyperlink ref="N64613" r:id="rId1164" display="DATA:Setembro/2010"/>
    <hyperlink ref="N64612" r:id="rId1165" display="DATA:Setembro/2010"/>
    <hyperlink ref="N64609" r:id="rId1166" display="DATA:Setembro/2010"/>
    <hyperlink ref="N64607" r:id="rId1167" display="DATA:Setembro/2010"/>
    <hyperlink ref="N64610" r:id="rId1168" display="DATA:Setembro/2010"/>
    <hyperlink ref="N64608" r:id="rId1169" display="DATA:Setembro/2010"/>
    <hyperlink ref="N64606" r:id="rId1170" display="DATA:Setembro/2010"/>
    <hyperlink ref="N64611" r:id="rId1171" display="DATA:Setembro/2010"/>
    <hyperlink ref="N64605" r:id="rId1172" display="DATA:Setembro/2010"/>
    <hyperlink ref="N64604" r:id="rId1173" display="DATA:Setembro/2010"/>
    <hyperlink ref="N64602" r:id="rId1174" display="DATA:Setembro/2010"/>
    <hyperlink ref="N64603" r:id="rId1175" display="DATA:Setembro/2010"/>
    <hyperlink ref="N64601" r:id="rId1176" display="DATA:Setembro/2010"/>
    <hyperlink ref="N64600" r:id="rId1177" display="DATA:Setembro/2010"/>
    <hyperlink ref="N64599" r:id="rId1178" display="DATA:Setembro/2010"/>
    <hyperlink ref="N64596" r:id="rId1179" display="DATA:Setembro/2010"/>
    <hyperlink ref="N64594" r:id="rId1180" display="DATA:Setembro/2010"/>
    <hyperlink ref="N64597" r:id="rId1181" display="DATA:Setembro/2010"/>
    <hyperlink ref="N64595" r:id="rId1182" display="DATA:Setembro/2010"/>
    <hyperlink ref="N64593" r:id="rId1183" display="DATA:Setembro/2010"/>
    <hyperlink ref="N64598" r:id="rId1184" display="DATA:Setembro/2010"/>
    <hyperlink ref="N64592" r:id="rId1185" display="DATA:Setembro/2010"/>
    <hyperlink ref="N64591" r:id="rId1186" display="DATA:Setembro/2010"/>
    <hyperlink ref="N64589" r:id="rId1187" display="DATA:Setembro/2010"/>
    <hyperlink ref="N64590" r:id="rId1188" display="DATA:Setembro/2010"/>
    <hyperlink ref="N64588" r:id="rId1189" display="DATA:Setembro/2010"/>
    <hyperlink ref="N64587" r:id="rId1190" display="DATA:Setembro/2010"/>
    <hyperlink ref="N64586" r:id="rId1191" display="DATA:Setembro/2010"/>
    <hyperlink ref="N64585" r:id="rId1192" display="DATA:Setembro/2010"/>
    <hyperlink ref="N64584" r:id="rId1193" display="DATA:Setembro/2010"/>
    <hyperlink ref="N64583" r:id="rId1194" display="DATA:Setembro/2010"/>
    <hyperlink ref="N64582" r:id="rId1195" display="DATA:Setembro/2010"/>
    <hyperlink ref="N64579" r:id="rId1196" display="DATA:Setembro/2010"/>
    <hyperlink ref="N64577" r:id="rId1197" display="DATA:Setembro/2010"/>
    <hyperlink ref="N64580" r:id="rId1198" display="DATA:Setembro/2010"/>
    <hyperlink ref="N64578" r:id="rId1199" display="DATA:Setembro/2010"/>
    <hyperlink ref="N64576" r:id="rId1200" display="DATA:Setembro/2010"/>
    <hyperlink ref="N64581" r:id="rId1201" display="DATA:Setembro/2010"/>
    <hyperlink ref="N64575" r:id="rId1202" display="DATA:Setembro/2010"/>
    <hyperlink ref="N64574" r:id="rId1203" display="DATA:Setembro/2010"/>
    <hyperlink ref="N64572" r:id="rId1204" display="DATA:Setembro/2010"/>
    <hyperlink ref="N64573" r:id="rId1205" display="DATA:Setembro/2010"/>
    <hyperlink ref="N64571" r:id="rId1206" display="DATA:Setembro/2010"/>
    <hyperlink ref="N64570" r:id="rId1207" display="DATA:Setembro/2010"/>
    <hyperlink ref="N64569" r:id="rId1208" display="DATA:Setembro/2010"/>
    <hyperlink ref="N708" r:id="rId1209" display="DATA:Setembro/2010"/>
    <hyperlink ref="N664" r:id="rId1210" display="DATA:Setembro/2010"/>
    <hyperlink ref="N702" r:id="rId1211" display="DATA:Setembro/2010"/>
    <hyperlink ref="N684" r:id="rId1212" display="DATA:Setembro/2010"/>
    <hyperlink ref="N665" r:id="rId1213" display="DATA:Setembro/2010"/>
    <hyperlink ref="N687" r:id="rId1214" display="DATA:Setembro/2010"/>
    <hyperlink ref="N640" r:id="rId1215" display="DATA:Setembro/2010"/>
    <hyperlink ref="N688" r:id="rId1216" display="DATA:Setembro/2010"/>
    <hyperlink ref="N641" r:id="rId1217" display="DATA:Setembro/2010"/>
    <hyperlink ref="N686" r:id="rId1218" display="DATA:Setembro/2010"/>
    <hyperlink ref="N726" r:id="rId1219" display="DATA:Setembro/2010"/>
    <hyperlink ref="N707" r:id="rId1220" display="DATA:Setembro/2010"/>
    <hyperlink ref="N683" r:id="rId1221" display="DATA:Setembro/2010"/>
    <hyperlink ref="N685" r:id="rId1222" display="DATA:Setembro/2010"/>
    <hyperlink ref="N725" r:id="rId1223" display="DATA:Setembro/2010"/>
    <hyperlink ref="N706" r:id="rId1224" display="DATA:Setembro/2010"/>
    <hyperlink ref="N682" r:id="rId1225" display="DATA:Setembro/2010"/>
    <hyperlink ref="N724" r:id="rId1226" display="DATA:Setembro/2010"/>
    <hyperlink ref="N705" r:id="rId1227" display="DATA:Setembro/2010"/>
    <hyperlink ref="N723" r:id="rId122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59" r:id="rId1230"/>
  <headerFooter alignWithMargins="0">
    <oddHeader>&amp;CPágina &amp;P de &amp;N</oddHeader>
  </headerFooter>
  <drawing r:id="rId1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Reis Moreira</dc:creator>
  <cp:keywords/>
  <dc:description/>
  <cp:lastModifiedBy>Katia Sapedi Pereira Vidal Silva</cp:lastModifiedBy>
  <cp:lastPrinted>2023-03-20T13:29:38Z</cp:lastPrinted>
  <dcterms:created xsi:type="dcterms:W3CDTF">2021-04-19T18:00:07Z</dcterms:created>
  <dcterms:modified xsi:type="dcterms:W3CDTF">2023-03-20T13:33:20Z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